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55" windowHeight="7260" activeTab="0"/>
  </bookViews>
  <sheets>
    <sheet name="Sheet A" sheetId="1" r:id="rId1"/>
    <sheet name="Sheet B" sheetId="2" r:id="rId2"/>
    <sheet name="Sheet C" sheetId="3" r:id="rId3"/>
    <sheet name="Sheet2" sheetId="4" r:id="rId4"/>
    <sheet name="Sheet3" sheetId="5" r:id="rId5"/>
  </sheets>
  <definedNames>
    <definedName name="_xlnm.Print_Area" localSheetId="0">'Sheet A'!$A$1:$Y$142</definedName>
    <definedName name="_xlnm.Print_Area" localSheetId="1">'Sheet B'!$A$1:$AZ$57</definedName>
    <definedName name="_xlnm.Print_Area" localSheetId="2">'Sheet C'!$A$1:$AZ$33</definedName>
  </definedNames>
  <calcPr fullCalcOnLoad="1"/>
</workbook>
</file>

<file path=xl/sharedStrings.xml><?xml version="1.0" encoding="utf-8"?>
<sst xmlns="http://schemas.openxmlformats.org/spreadsheetml/2006/main" count="557" uniqueCount="164">
  <si>
    <t>Class</t>
  </si>
  <si>
    <t>No</t>
  </si>
  <si>
    <t>Route</t>
  </si>
  <si>
    <t>MANSFIELD  MAUN  MOTORCYCLE  CLUB</t>
  </si>
  <si>
    <t>promoted by</t>
  </si>
  <si>
    <t>TOT</t>
  </si>
  <si>
    <t>NAME</t>
  </si>
  <si>
    <t xml:space="preserve">1st </t>
  </si>
  <si>
    <t>2nd</t>
  </si>
  <si>
    <t>1's</t>
  </si>
  <si>
    <t>2's</t>
  </si>
  <si>
    <t>0's</t>
  </si>
  <si>
    <t>3's</t>
  </si>
  <si>
    <t>No. Cleans</t>
  </si>
  <si>
    <t>F/C</t>
  </si>
  <si>
    <t>No 1's</t>
  </si>
  <si>
    <t>Exp</t>
  </si>
  <si>
    <t>Club</t>
  </si>
  <si>
    <t>Beg</t>
  </si>
  <si>
    <t>27TH AUGUST 2023</t>
  </si>
  <si>
    <t>WHITE PEAK TRIAL                             permit Number - AMCA 2023 1964</t>
  </si>
  <si>
    <t>EXP</t>
  </si>
  <si>
    <t>TOM SHEPHERD</t>
  </si>
  <si>
    <t>DAISY PARSONS</t>
  </si>
  <si>
    <t>DAVY LEDGERWOOD</t>
  </si>
  <si>
    <t>PETER TOMBLING</t>
  </si>
  <si>
    <t>JAMES CLAYTON</t>
  </si>
  <si>
    <t>JOE SPIVEY</t>
  </si>
  <si>
    <t>COREY DUBIK</t>
  </si>
  <si>
    <t>ANDREW HARWOOD</t>
  </si>
  <si>
    <t>NOV</t>
  </si>
  <si>
    <t>DAISY HARWOOD</t>
  </si>
  <si>
    <t>JOSEPH HARWOOD</t>
  </si>
  <si>
    <t>HARRY HARWOOD</t>
  </si>
  <si>
    <t>YTH</t>
  </si>
  <si>
    <t>JOHN LAWRENCE</t>
  </si>
  <si>
    <t>ISAAC KINNINMONTH</t>
  </si>
  <si>
    <t>JAMES ROWLAND</t>
  </si>
  <si>
    <t>STEPHANIE TOMBLING</t>
  </si>
  <si>
    <t>TONY LAWTON</t>
  </si>
  <si>
    <t>DAN LESTER</t>
  </si>
  <si>
    <t>JAMES WHITE</t>
  </si>
  <si>
    <t>KEVIN BOTTRILL</t>
  </si>
  <si>
    <t>MICK DUBIK</t>
  </si>
  <si>
    <t>JACK OWEN</t>
  </si>
  <si>
    <t>LEWIS OWEN</t>
  </si>
  <si>
    <t>MARK WALKER</t>
  </si>
  <si>
    <t>ANDY HARVEY</t>
  </si>
  <si>
    <t>SIMON SMITH</t>
  </si>
  <si>
    <t>MARK BARRINGTON</t>
  </si>
  <si>
    <t>ANDY BUTT</t>
  </si>
  <si>
    <t>RICHARD WAREHAM</t>
  </si>
  <si>
    <t>MARK TIMPERLEY</t>
  </si>
  <si>
    <t>GARY SHIELD</t>
  </si>
  <si>
    <t>DEAN LUNN</t>
  </si>
  <si>
    <t>JOEL CRABTREE</t>
  </si>
  <si>
    <t>TED SPOONER</t>
  </si>
  <si>
    <t>LEWIS HARVEY</t>
  </si>
  <si>
    <t>MARTYN SNUTCH</t>
  </si>
  <si>
    <t>GARY KIRTLEY-- PAINE</t>
  </si>
  <si>
    <t>PETER JAMES</t>
  </si>
  <si>
    <t>MARK HORSLEY</t>
  </si>
  <si>
    <t>DANIEL HYDE</t>
  </si>
  <si>
    <t>STEVE KENNY</t>
  </si>
  <si>
    <t>FRANK PROUD</t>
  </si>
  <si>
    <t>BILL WRAIGHT</t>
  </si>
  <si>
    <t>DAISY CRAIG</t>
  </si>
  <si>
    <t>ROSS MASON</t>
  </si>
  <si>
    <t>STEVE HITCHCOCK</t>
  </si>
  <si>
    <t>NEIL HATCH</t>
  </si>
  <si>
    <t>CLB</t>
  </si>
  <si>
    <t>0/60</t>
  </si>
  <si>
    <t>0/40</t>
  </si>
  <si>
    <t>0/50</t>
  </si>
  <si>
    <t>50/50</t>
  </si>
  <si>
    <t>PETER RUSCOE</t>
  </si>
  <si>
    <t>SAM LAND</t>
  </si>
  <si>
    <t>REECE MCDAID</t>
  </si>
  <si>
    <t>JOSH ATKINSON</t>
  </si>
  <si>
    <t>DANIEL LEDGERWOOD</t>
  </si>
  <si>
    <t>DRAGOS PLATAGO</t>
  </si>
  <si>
    <t>SHANE HARVEY</t>
  </si>
  <si>
    <t>CALLUM RICHARDSON</t>
  </si>
  <si>
    <t>NIKI LOUIS</t>
  </si>
  <si>
    <t>DAN BOWER</t>
  </si>
  <si>
    <t>ANDREW LAND</t>
  </si>
  <si>
    <t>INT</t>
  </si>
  <si>
    <t>LES ROWLAND</t>
  </si>
  <si>
    <t>PETER JORDAN</t>
  </si>
  <si>
    <t>NICK STOTT</t>
  </si>
  <si>
    <t>ANDY JOHNSON</t>
  </si>
  <si>
    <t>TOBY TWIGG</t>
  </si>
  <si>
    <t>COLIN WILKINSON</t>
  </si>
  <si>
    <t>LOLA STACEY</t>
  </si>
  <si>
    <t>REECE WILKINSON</t>
  </si>
  <si>
    <t>I</t>
  </si>
  <si>
    <t>IAN AINSWORTH</t>
  </si>
  <si>
    <t>STUART WITTING</t>
  </si>
  <si>
    <t>PAUL TAYLOR</t>
  </si>
  <si>
    <t>IAN LOMAS</t>
  </si>
  <si>
    <t>STAN CARR</t>
  </si>
  <si>
    <t>JONATHAN CARR</t>
  </si>
  <si>
    <t>KEV STANNARD</t>
  </si>
  <si>
    <t>SIMON CLARKE</t>
  </si>
  <si>
    <t>AUSTIN WOOD</t>
  </si>
  <si>
    <t>DUNCAN WOOD</t>
  </si>
  <si>
    <t>CHRIS BOWN</t>
  </si>
  <si>
    <t>WILL BIRKIN</t>
  </si>
  <si>
    <t>SIMON PRIDEMORE</t>
  </si>
  <si>
    <t>ANTHONY SPRINKS</t>
  </si>
  <si>
    <t>JOHN HAYNES</t>
  </si>
  <si>
    <t>ANDY ABRAHAM</t>
  </si>
  <si>
    <t>GEORGE WAREING</t>
  </si>
  <si>
    <t>DAVID ASPINALL</t>
  </si>
  <si>
    <t>N</t>
  </si>
  <si>
    <t>O</t>
  </si>
  <si>
    <t>S</t>
  </si>
  <si>
    <t>H</t>
  </si>
  <si>
    <t>W</t>
  </si>
  <si>
    <t>NS</t>
  </si>
  <si>
    <t>KEV SPOONER</t>
  </si>
  <si>
    <t>STUART WALKER</t>
  </si>
  <si>
    <t>ISAAC MARSHALL</t>
  </si>
  <si>
    <t>STEVE GOLLA</t>
  </si>
  <si>
    <t>BILLY CRAIG</t>
  </si>
  <si>
    <t>ANDY RHODES</t>
  </si>
  <si>
    <t>OLIVER TWIGG</t>
  </si>
  <si>
    <t>LEIGH ELLIOTT</t>
  </si>
  <si>
    <t>WILL HADLINGTON</t>
  </si>
  <si>
    <t>REECE PRIDEMORE</t>
  </si>
  <si>
    <t>MARTIN KELLY</t>
  </si>
  <si>
    <t>MATHEW GREEN</t>
  </si>
  <si>
    <t>JACK BEAL</t>
  </si>
  <si>
    <t>MAX HEMSWORTH</t>
  </si>
  <si>
    <t>JORDAN SALMON</t>
  </si>
  <si>
    <t>SIMON CLARK</t>
  </si>
  <si>
    <t>GLEN SHERAN</t>
  </si>
  <si>
    <t>MARC MAZENGARB</t>
  </si>
  <si>
    <t>ASH WRAGG</t>
  </si>
  <si>
    <t>BEN ASHMORE</t>
  </si>
  <si>
    <t>GREG MOOR</t>
  </si>
  <si>
    <t>PAUL WAREING</t>
  </si>
  <si>
    <t>CHRISTOPHER DEAN</t>
  </si>
  <si>
    <t>CONNOR BOLSOVER</t>
  </si>
  <si>
    <t>JAMES WILKINSON</t>
  </si>
  <si>
    <t>DAVID LEWIS</t>
  </si>
  <si>
    <t>DARRIN STOCK</t>
  </si>
  <si>
    <t>MARK BUTLER</t>
  </si>
  <si>
    <t>NICK HUMPHRIES</t>
  </si>
  <si>
    <t>BRADLEY MORRIS</t>
  </si>
  <si>
    <t>MAX GOLLA</t>
  </si>
  <si>
    <t>HARLEY LEWIS</t>
  </si>
  <si>
    <t>BEN BUTLER</t>
  </si>
  <si>
    <t>GEORGE CLARKE</t>
  </si>
  <si>
    <t>RYAN LAWSON</t>
  </si>
  <si>
    <t>BEN MORRIS</t>
  </si>
  <si>
    <t>SAM YEOMANS</t>
  </si>
  <si>
    <t>CHRIS PEARSON</t>
  </si>
  <si>
    <t>R</t>
  </si>
  <si>
    <t>E</t>
  </si>
  <si>
    <t>T</t>
  </si>
  <si>
    <t>D</t>
  </si>
  <si>
    <t>RET</t>
  </si>
  <si>
    <t>DAVE ASHALL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</si>
</sst>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5"/>
      <name val="Copperplate Gothic Bold"/>
      <family val="2"/>
    </font>
    <font>
      <sz val="15"/>
      <name val="Copperplate Gothic Bold"/>
      <family val="2"/>
    </font>
    <font>
      <b/>
      <sz val="16"/>
      <name val="Copperplate Gothic Bold"/>
      <family val="2"/>
    </font>
    <font>
      <sz val="16"/>
      <name val="Copperplate Gothic Bold"/>
      <family val="2"/>
    </font>
    <font>
      <sz val="8"/>
      <name val="Arial Narrow"/>
      <family val="2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32" borderId="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9" fillId="32" borderId="0" xfId="0" applyFont="1" applyFill="1" applyBorder="1" applyAlignment="1" applyProtection="1">
      <alignment/>
      <protection/>
    </xf>
    <xf numFmtId="0" fontId="4" fillId="0" borderId="0" xfId="53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/>
      <protection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32" borderId="17" xfId="0" applyFont="1" applyFill="1" applyBorder="1" applyAlignment="1">
      <alignment/>
    </xf>
    <xf numFmtId="0" fontId="3" fillId="32" borderId="18" xfId="0" applyFont="1" applyFill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15" fillId="32" borderId="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5" fillId="32" borderId="20" xfId="0" applyFont="1" applyFill="1" applyBorder="1" applyAlignment="1" applyProtection="1">
      <alignment horizontal="center" vertical="center"/>
      <protection locked="0"/>
    </xf>
    <xf numFmtId="0" fontId="5" fillId="32" borderId="21" xfId="0" applyFont="1" applyFill="1" applyBorder="1" applyAlignment="1" applyProtection="1">
      <alignment horizontal="center" vertical="center"/>
      <protection locked="0"/>
    </xf>
    <xf numFmtId="0" fontId="5" fillId="32" borderId="22" xfId="0" applyFont="1" applyFill="1" applyBorder="1" applyAlignment="1" applyProtection="1">
      <alignment horizontal="center" vertical="center"/>
      <protection locked="0"/>
    </xf>
    <xf numFmtId="0" fontId="5" fillId="32" borderId="23" xfId="0" applyFont="1" applyFill="1" applyBorder="1" applyAlignment="1" applyProtection="1">
      <alignment horizontal="center" vertical="center"/>
      <protection locked="0"/>
    </xf>
    <xf numFmtId="0" fontId="5" fillId="32" borderId="24" xfId="0" applyFont="1" applyFill="1" applyBorder="1" applyAlignment="1" applyProtection="1">
      <alignment horizontal="center" vertical="center"/>
      <protection locked="0"/>
    </xf>
    <xf numFmtId="0" fontId="5" fillId="32" borderId="25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5" fillId="32" borderId="27" xfId="0" applyFont="1" applyFill="1" applyBorder="1" applyAlignment="1" applyProtection="1">
      <alignment horizontal="center" vertical="center"/>
      <protection locked="0"/>
    </xf>
    <xf numFmtId="0" fontId="5" fillId="32" borderId="28" xfId="0" applyFont="1" applyFill="1" applyBorder="1" applyAlignment="1" applyProtection="1">
      <alignment horizontal="center" vertical="center"/>
      <protection locked="0"/>
    </xf>
    <xf numFmtId="0" fontId="5" fillId="32" borderId="2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5" fillId="32" borderId="30" xfId="0" applyFont="1" applyFill="1" applyBorder="1" applyAlignment="1" applyProtection="1">
      <alignment horizontal="center" vertical="center"/>
      <protection locked="0"/>
    </xf>
    <xf numFmtId="0" fontId="5" fillId="32" borderId="31" xfId="0" applyFont="1" applyFill="1" applyBorder="1" applyAlignment="1" applyProtection="1">
      <alignment horizontal="center" vertical="center"/>
      <protection locked="0"/>
    </xf>
    <xf numFmtId="0" fontId="5" fillId="32" borderId="32" xfId="0" applyFont="1" applyFill="1" applyBorder="1" applyAlignment="1" applyProtection="1">
      <alignment horizontal="center" vertical="center"/>
      <protection locked="0"/>
    </xf>
    <xf numFmtId="0" fontId="3" fillId="32" borderId="33" xfId="0" applyFont="1" applyFill="1" applyBorder="1" applyAlignment="1" applyProtection="1">
      <alignment horizontal="center" vertical="center"/>
      <protection/>
    </xf>
    <xf numFmtId="0" fontId="3" fillId="32" borderId="34" xfId="0" applyFont="1" applyFill="1" applyBorder="1" applyAlignment="1" applyProtection="1">
      <alignment horizontal="center" vertical="center"/>
      <protection/>
    </xf>
    <xf numFmtId="0" fontId="3" fillId="32" borderId="33" xfId="0" applyFont="1" applyFill="1" applyBorder="1" applyAlignment="1" applyProtection="1">
      <alignment horizontal="center" vertical="center"/>
      <protection locked="0"/>
    </xf>
    <xf numFmtId="0" fontId="3" fillId="32" borderId="25" xfId="0" applyFont="1" applyFill="1" applyBorder="1" applyAlignment="1" applyProtection="1">
      <alignment horizontal="center" vertical="center"/>
      <protection locked="0"/>
    </xf>
    <xf numFmtId="0" fontId="3" fillId="32" borderId="34" xfId="0" applyFont="1" applyFill="1" applyBorder="1" applyAlignment="1" applyProtection="1">
      <alignment horizontal="center" vertical="center"/>
      <protection locked="0"/>
    </xf>
    <xf numFmtId="0" fontId="3" fillId="32" borderId="26" xfId="0" applyFont="1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/>
    </xf>
    <xf numFmtId="0" fontId="5" fillId="32" borderId="34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Font="1" applyFill="1" applyBorder="1" applyAlignment="1">
      <alignment/>
    </xf>
    <xf numFmtId="0" fontId="3" fillId="36" borderId="37" xfId="0" applyFont="1" applyFill="1" applyBorder="1" applyAlignment="1" applyProtection="1">
      <alignment horizontal="center" vertical="center" textRotation="90"/>
      <protection locked="0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6" borderId="35" xfId="0" applyFont="1" applyFill="1" applyBorder="1" applyAlignment="1">
      <alignment horizontal="center" vertical="center"/>
    </xf>
    <xf numFmtId="0" fontId="5" fillId="32" borderId="20" xfId="0" applyFont="1" applyFill="1" applyBorder="1" applyAlignment="1" applyProtection="1">
      <alignment horizontal="left" vertical="center"/>
      <protection locked="0"/>
    </xf>
    <xf numFmtId="0" fontId="15" fillId="32" borderId="24" xfId="0" applyFont="1" applyFill="1" applyBorder="1" applyAlignment="1" applyProtection="1">
      <alignment horizontal="center" vertical="center"/>
      <protection locked="0"/>
    </xf>
    <xf numFmtId="0" fontId="15" fillId="32" borderId="22" xfId="0" applyFont="1" applyFill="1" applyBorder="1" applyAlignment="1" applyProtection="1">
      <alignment horizontal="center" vertical="center"/>
      <protection locked="0"/>
    </xf>
    <xf numFmtId="0" fontId="5" fillId="32" borderId="31" xfId="0" applyFont="1" applyFill="1" applyBorder="1" applyAlignment="1" applyProtection="1">
      <alignment horizontal="left" vertical="center"/>
      <protection locked="0"/>
    </xf>
    <xf numFmtId="0" fontId="15" fillId="32" borderId="32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32" borderId="40" xfId="0" applyFont="1" applyFill="1" applyBorder="1" applyAlignment="1" applyProtection="1">
      <alignment horizontal="center" vertical="center"/>
      <protection locked="0"/>
    </xf>
    <xf numFmtId="0" fontId="3" fillId="32" borderId="39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15" fillId="32" borderId="29" xfId="0" applyFont="1" applyFill="1" applyBorder="1" applyAlignment="1" applyProtection="1">
      <alignment horizontal="center" vertical="center"/>
      <protection locked="0"/>
    </xf>
    <xf numFmtId="0" fontId="5" fillId="32" borderId="28" xfId="0" applyFont="1" applyFill="1" applyBorder="1" applyAlignment="1" applyProtection="1">
      <alignment horizontal="left" vertical="center"/>
      <protection locked="0"/>
    </xf>
    <xf numFmtId="0" fontId="0" fillId="35" borderId="36" xfId="0" applyFont="1" applyFill="1" applyBorder="1" applyAlignment="1">
      <alignment horizontal="center" vertical="center"/>
    </xf>
    <xf numFmtId="0" fontId="0" fillId="36" borderId="36" xfId="0" applyFont="1" applyFill="1" applyBorder="1" applyAlignment="1" applyProtection="1">
      <alignment horizontal="center" vertical="center"/>
      <protection/>
    </xf>
    <xf numFmtId="0" fontId="0" fillId="35" borderId="37" xfId="0" applyFont="1" applyFill="1" applyBorder="1" applyAlignment="1">
      <alignment horizontal="center" vertical="center"/>
    </xf>
    <xf numFmtId="0" fontId="0" fillId="36" borderId="37" xfId="0" applyFont="1" applyFill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 locked="0"/>
    </xf>
    <xf numFmtId="0" fontId="9" fillId="32" borderId="17" xfId="0" applyFont="1" applyFill="1" applyBorder="1" applyAlignment="1">
      <alignment/>
    </xf>
    <xf numFmtId="0" fontId="2" fillId="32" borderId="0" xfId="0" applyFont="1" applyFill="1" applyAlignment="1" applyProtection="1">
      <alignment/>
      <protection/>
    </xf>
    <xf numFmtId="0" fontId="17" fillId="32" borderId="0" xfId="0" applyFont="1" applyFill="1" applyAlignment="1" applyProtection="1">
      <alignment/>
      <protection/>
    </xf>
    <xf numFmtId="0" fontId="19" fillId="32" borderId="0" xfId="0" applyFont="1" applyFill="1" applyAlignment="1" applyProtection="1">
      <alignment/>
      <protection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left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4" borderId="44" xfId="0" applyFont="1" applyFill="1" applyBorder="1" applyAlignment="1" applyProtection="1">
      <alignment horizontal="center" vertical="center"/>
      <protection locked="0"/>
    </xf>
    <xf numFmtId="0" fontId="5" fillId="32" borderId="45" xfId="0" applyFont="1" applyFill="1" applyBorder="1" applyAlignment="1" applyProtection="1">
      <alignment horizontal="left" vertical="center"/>
      <protection locked="0"/>
    </xf>
    <xf numFmtId="0" fontId="5" fillId="32" borderId="4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6" borderId="46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32" borderId="46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40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41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0" fontId="3" fillId="37" borderId="11" xfId="0" applyFont="1" applyFill="1" applyBorder="1" applyAlignment="1" applyProtection="1">
      <alignment horizontal="center" vertical="center"/>
      <protection locked="0"/>
    </xf>
    <xf numFmtId="0" fontId="3" fillId="37" borderId="14" xfId="0" applyFont="1" applyFill="1" applyBorder="1" applyAlignment="1" applyProtection="1">
      <alignment horizontal="center" vertical="center"/>
      <protection locked="0"/>
    </xf>
    <xf numFmtId="0" fontId="5" fillId="38" borderId="47" xfId="0" applyFont="1" applyFill="1" applyBorder="1" applyAlignment="1" applyProtection="1">
      <alignment horizontal="center" vertical="center"/>
      <protection locked="0"/>
    </xf>
    <xf numFmtId="0" fontId="5" fillId="38" borderId="48" xfId="0" applyFont="1" applyFill="1" applyBorder="1" applyAlignment="1" applyProtection="1">
      <alignment horizontal="center" vertical="center"/>
      <protection locked="0"/>
    </xf>
    <xf numFmtId="0" fontId="9" fillId="38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38" borderId="0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Alignment="1">
      <alignment horizontal="center" vertical="center"/>
    </xf>
    <xf numFmtId="0" fontId="22" fillId="38" borderId="0" xfId="0" applyFont="1" applyFill="1" applyAlignment="1">
      <alignment horizontal="center" vertical="center"/>
    </xf>
    <xf numFmtId="0" fontId="22" fillId="38" borderId="49" xfId="0" applyFont="1" applyFill="1" applyBorder="1" applyAlignment="1" applyProtection="1">
      <alignment horizontal="left" vertical="center"/>
      <protection locked="0"/>
    </xf>
    <xf numFmtId="0" fontId="22" fillId="38" borderId="0" xfId="0" applyFont="1" applyFill="1" applyAlignment="1">
      <alignment horizontal="left" vertical="center"/>
    </xf>
    <xf numFmtId="0" fontId="5" fillId="38" borderId="49" xfId="0" applyFont="1" applyFill="1" applyBorder="1" applyAlignment="1" applyProtection="1">
      <alignment horizontal="center" vertical="center"/>
      <protection locked="0"/>
    </xf>
    <xf numFmtId="0" fontId="22" fillId="38" borderId="50" xfId="0" applyFont="1" applyFill="1" applyBorder="1" applyAlignment="1" applyProtection="1">
      <alignment horizontal="left" vertical="center"/>
      <protection locked="0"/>
    </xf>
    <xf numFmtId="0" fontId="22" fillId="38" borderId="35" xfId="0" applyFont="1" applyFill="1" applyBorder="1" applyAlignment="1" applyProtection="1">
      <alignment horizontal="left" vertical="center"/>
      <protection locked="0"/>
    </xf>
    <xf numFmtId="0" fontId="9" fillId="38" borderId="51" xfId="0" applyFont="1" applyFill="1" applyBorder="1" applyAlignment="1" applyProtection="1">
      <alignment horizontal="center" vertical="center"/>
      <protection locked="0"/>
    </xf>
    <xf numFmtId="0" fontId="5" fillId="38" borderId="52" xfId="0" applyFont="1" applyFill="1" applyBorder="1" applyAlignment="1" applyProtection="1">
      <alignment horizontal="center" vertical="center"/>
      <protection locked="0"/>
    </xf>
    <xf numFmtId="0" fontId="22" fillId="38" borderId="35" xfId="0" applyFont="1" applyFill="1" applyBorder="1" applyAlignment="1" applyProtection="1">
      <alignment horizontal="center" vertical="center"/>
      <protection locked="0"/>
    </xf>
    <xf numFmtId="0" fontId="5" fillId="38" borderId="53" xfId="0" applyFont="1" applyFill="1" applyBorder="1" applyAlignment="1" applyProtection="1">
      <alignment horizontal="center" vertical="center"/>
      <protection locked="0"/>
    </xf>
    <xf numFmtId="0" fontId="3" fillId="38" borderId="35" xfId="0" applyFont="1" applyFill="1" applyBorder="1" applyAlignment="1" applyProtection="1">
      <alignment horizontal="left" vertical="center"/>
      <protection locked="0"/>
    </xf>
    <xf numFmtId="0" fontId="3" fillId="38" borderId="35" xfId="0" applyFont="1" applyFill="1" applyBorder="1" applyAlignment="1" applyProtection="1">
      <alignment horizontal="center" vertical="center"/>
      <protection locked="0"/>
    </xf>
    <xf numFmtId="0" fontId="22" fillId="38" borderId="35" xfId="0" applyFont="1" applyFill="1" applyBorder="1" applyAlignment="1">
      <alignment horizontal="left" vertical="center"/>
    </xf>
    <xf numFmtId="0" fontId="5" fillId="38" borderId="35" xfId="0" applyFont="1" applyFill="1" applyBorder="1" applyAlignment="1" applyProtection="1">
      <alignment horizontal="center" vertical="center"/>
      <protection locked="0"/>
    </xf>
    <xf numFmtId="0" fontId="22" fillId="38" borderId="54" xfId="0" applyFont="1" applyFill="1" applyBorder="1" applyAlignment="1" applyProtection="1">
      <alignment horizontal="center" vertical="center"/>
      <protection locked="0"/>
    </xf>
    <xf numFmtId="0" fontId="22" fillId="38" borderId="53" xfId="0" applyFont="1" applyFill="1" applyBorder="1" applyAlignment="1" applyProtection="1">
      <alignment horizontal="center" vertical="center"/>
      <protection locked="0"/>
    </xf>
    <xf numFmtId="0" fontId="22" fillId="38" borderId="35" xfId="0" applyFont="1" applyFill="1" applyBorder="1" applyAlignment="1">
      <alignment horizontal="center" vertical="center"/>
    </xf>
    <xf numFmtId="0" fontId="5" fillId="38" borderId="35" xfId="0" applyFont="1" applyFill="1" applyBorder="1" applyAlignment="1" applyProtection="1">
      <alignment horizontal="left" vertical="center"/>
      <protection locked="0"/>
    </xf>
    <xf numFmtId="0" fontId="5" fillId="38" borderId="14" xfId="0" applyFont="1" applyFill="1" applyBorder="1" applyAlignment="1" applyProtection="1">
      <alignment horizontal="center" vertical="center"/>
      <protection locked="0"/>
    </xf>
    <xf numFmtId="0" fontId="22" fillId="38" borderId="47" xfId="0" applyFont="1" applyFill="1" applyBorder="1" applyAlignment="1" applyProtection="1">
      <alignment horizontal="left" vertical="center"/>
      <protection locked="0"/>
    </xf>
    <xf numFmtId="0" fontId="21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35" borderId="55" xfId="0" applyFont="1" applyFill="1" applyBorder="1" applyAlignment="1" applyProtection="1">
      <alignment horizontal="center" vertical="center" textRotation="90"/>
      <protection locked="0"/>
    </xf>
    <xf numFmtId="0" fontId="3" fillId="35" borderId="56" xfId="0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53" applyFont="1" applyAlignment="1" applyProtection="1">
      <alignment horizontal="center"/>
      <protection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57" xfId="0" applyFont="1" applyFill="1" applyBorder="1" applyAlignment="1">
      <alignment horizontal="center" vertical="center" textRotation="90" wrapText="1"/>
    </xf>
    <xf numFmtId="0" fontId="2" fillId="33" borderId="16" xfId="0" applyFont="1" applyFill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57" xfId="0" applyBorder="1" applyAlignment="1">
      <alignment/>
    </xf>
    <xf numFmtId="0" fontId="3" fillId="35" borderId="55" xfId="0" applyFont="1" applyFill="1" applyBorder="1" applyAlignment="1" applyProtection="1">
      <alignment horizontal="center" textRotation="90"/>
      <protection locked="0"/>
    </xf>
    <xf numFmtId="0" fontId="3" fillId="35" borderId="56" xfId="0" applyFont="1" applyFill="1" applyBorder="1" applyAlignment="1" applyProtection="1">
      <alignment horizontal="center" textRotation="90"/>
      <protection locked="0"/>
    </xf>
    <xf numFmtId="0" fontId="3" fillId="35" borderId="58" xfId="0" applyFont="1" applyFill="1" applyBorder="1" applyAlignment="1" applyProtection="1">
      <alignment horizontal="center" textRotation="90"/>
      <protection locked="0"/>
    </xf>
    <xf numFmtId="0" fontId="3" fillId="35" borderId="59" xfId="0" applyFont="1" applyFill="1" applyBorder="1" applyAlignment="1" applyProtection="1">
      <alignment horizontal="center" textRotation="90"/>
      <protection locked="0"/>
    </xf>
    <xf numFmtId="0" fontId="2" fillId="0" borderId="19" xfId="0" applyFont="1" applyBorder="1" applyAlignment="1">
      <alignment/>
    </xf>
    <xf numFmtId="0" fontId="2" fillId="0" borderId="5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657225</xdr:colOff>
      <xdr:row>2</xdr:row>
      <xdr:rowOff>123825</xdr:rowOff>
    </xdr:to>
    <xdr:pic>
      <xdr:nvPicPr>
        <xdr:cNvPr id="1" name="Picture 1" descr="C:\My Documents\Mansfield Trial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161925</xdr:colOff>
      <xdr:row>0</xdr:row>
      <xdr:rowOff>38100</xdr:rowOff>
    </xdr:from>
    <xdr:to>
      <xdr:col>24</xdr:col>
      <xdr:colOff>828675</xdr:colOff>
      <xdr:row>2</xdr:row>
      <xdr:rowOff>152400</xdr:rowOff>
    </xdr:to>
    <xdr:pic>
      <xdr:nvPicPr>
        <xdr:cNvPr id="2" name="Picture 2" descr="C:\My Documents\Mansfield Trial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38100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66675</xdr:colOff>
      <xdr:row>135</xdr:row>
      <xdr:rowOff>95250</xdr:rowOff>
    </xdr:from>
    <xdr:ext cx="7143750" cy="866775"/>
    <xdr:sp>
      <xdr:nvSpPr>
        <xdr:cNvPr id="3" name="TextBox 1"/>
        <xdr:cNvSpPr txBox="1">
          <a:spLocks noChangeArrowheads="1"/>
        </xdr:cNvSpPr>
      </xdr:nvSpPr>
      <xdr:spPr>
        <a:xfrm>
          <a:off x="1724025" y="21078825"/>
          <a:ext cx="7143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Thanks to all the observers today much appreciated and also the riders that turned up to ride ended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up 120 riders and extra 3 no shows so excellent turn out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huge thanks to all the course setters and anyone that helped on the day, our next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trial will be 22nd October at Harboro Rocks 1030am start, we do have a practice day on 2nd Sept 10am till 4pm at Bracken Rocks £10 per rider all welcome gate opens at 9.30am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Thanks tatty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3"/>
  <sheetViews>
    <sheetView showGridLines="0" tabSelected="1" zoomScalePageLayoutView="0" workbookViewId="0" topLeftCell="A1">
      <pane xSplit="2" ySplit="7" topLeftCell="C1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O140" sqref="AO140"/>
    </sheetView>
  </sheetViews>
  <sheetFormatPr defaultColWidth="9.140625" defaultRowHeight="12.75"/>
  <cols>
    <col min="1" max="1" width="3.421875" style="10" customWidth="1"/>
    <col min="2" max="2" width="21.421875" style="10" customWidth="1"/>
    <col min="3" max="3" width="5.00390625" style="0" customWidth="1"/>
    <col min="4" max="4" width="7.421875" style="0" customWidth="1"/>
    <col min="5" max="5" width="3.8515625" style="0" customWidth="1"/>
    <col min="6" max="7" width="4.00390625" style="0" customWidth="1"/>
    <col min="8" max="8" width="4.57421875" style="0" customWidth="1"/>
    <col min="9" max="9" width="4.421875" style="0" customWidth="1"/>
    <col min="10" max="10" width="4.7109375" style="0" customWidth="1"/>
    <col min="11" max="11" width="4.421875" style="0" customWidth="1"/>
    <col min="12" max="12" width="4.28125" style="0" customWidth="1"/>
    <col min="13" max="14" width="4.421875" style="0" customWidth="1"/>
    <col min="15" max="15" width="4.28125" style="0" customWidth="1"/>
    <col min="16" max="16" width="5.00390625" style="0" customWidth="1"/>
    <col min="17" max="17" width="4.57421875" style="0" customWidth="1"/>
    <col min="18" max="18" width="4.8515625" style="0" customWidth="1"/>
    <col min="19" max="20" width="4.7109375" style="0" customWidth="1"/>
    <col min="21" max="21" width="4.28125" style="0" customWidth="1"/>
    <col min="22" max="22" width="4.8515625" style="0" customWidth="1"/>
    <col min="23" max="23" width="4.7109375" style="0" customWidth="1"/>
    <col min="24" max="24" width="7.00390625" style="0" customWidth="1"/>
    <col min="25" max="25" width="13.8515625" style="0" customWidth="1"/>
    <col min="26" max="26" width="4.8515625" style="0" hidden="1" customWidth="1"/>
    <col min="27" max="27" width="8.421875" style="0" hidden="1" customWidth="1"/>
    <col min="28" max="28" width="0" style="0" hidden="1" customWidth="1"/>
    <col min="29" max="29" width="1.57421875" style="0" hidden="1" customWidth="1"/>
    <col min="30" max="32" width="0" style="0" hidden="1" customWidth="1"/>
    <col min="33" max="33" width="2.140625" style="0" hidden="1" customWidth="1"/>
    <col min="34" max="36" width="0" style="0" hidden="1" customWidth="1"/>
    <col min="37" max="37" width="2.140625" style="0" hidden="1" customWidth="1"/>
    <col min="38" max="40" width="0" style="0" hidden="1" customWidth="1"/>
  </cols>
  <sheetData>
    <row r="1" spans="3:25" ht="19.5">
      <c r="C1" s="154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3:25" ht="20.25">
      <c r="C2" s="156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3:25" ht="12.75">
      <c r="C3" s="158" t="s">
        <v>4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3:25" ht="15" customHeight="1">
      <c r="C4" s="159" t="s">
        <v>3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</row>
    <row r="5" spans="2:25" ht="14.25" customHeight="1">
      <c r="B5" s="3" t="s">
        <v>19</v>
      </c>
      <c r="L5" s="160" t="s">
        <v>20</v>
      </c>
      <c r="M5" s="160"/>
      <c r="N5" s="160"/>
      <c r="O5" s="160"/>
      <c r="P5" s="160"/>
      <c r="Q5" s="160"/>
      <c r="R5" s="158"/>
      <c r="S5" s="160"/>
      <c r="T5" s="160"/>
      <c r="U5" s="160"/>
      <c r="V5" s="160"/>
      <c r="W5" s="160"/>
      <c r="X5" s="160"/>
      <c r="Y5" s="160"/>
    </row>
    <row r="6" spans="1:40" ht="12" customHeight="1" thickBot="1">
      <c r="A6" s="150"/>
      <c r="B6" s="151"/>
      <c r="C6" s="151"/>
      <c r="D6" s="107"/>
      <c r="E6" s="109"/>
      <c r="H6" s="108"/>
      <c r="I6" s="108"/>
      <c r="J6" s="108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W6" s="107"/>
      <c r="X6" s="107"/>
      <c r="Y6" s="107"/>
      <c r="Z6" s="152" t="s">
        <v>11</v>
      </c>
      <c r="AA6" s="64"/>
      <c r="AB6" s="64"/>
      <c r="AC6" s="65"/>
      <c r="AD6" s="152" t="s">
        <v>9</v>
      </c>
      <c r="AE6" s="64"/>
      <c r="AF6" s="64"/>
      <c r="AG6" s="65"/>
      <c r="AH6" s="152" t="s">
        <v>10</v>
      </c>
      <c r="AI6" s="64"/>
      <c r="AJ6" s="64"/>
      <c r="AK6" s="65"/>
      <c r="AL6" s="152" t="s">
        <v>12</v>
      </c>
      <c r="AM6" s="64"/>
      <c r="AN6" s="64"/>
    </row>
    <row r="7" spans="1:40" s="1" customFormat="1" ht="15.75" customHeight="1" thickBot="1">
      <c r="A7" s="113" t="s">
        <v>1</v>
      </c>
      <c r="B7" s="114" t="s">
        <v>6</v>
      </c>
      <c r="C7" s="115" t="s">
        <v>0</v>
      </c>
      <c r="D7" s="116" t="s">
        <v>2</v>
      </c>
      <c r="E7" s="119">
        <v>1</v>
      </c>
      <c r="F7" s="120">
        <v>2</v>
      </c>
      <c r="G7" s="120">
        <v>3</v>
      </c>
      <c r="H7" s="120">
        <v>4</v>
      </c>
      <c r="I7" s="120">
        <v>5</v>
      </c>
      <c r="J7" s="120">
        <v>6</v>
      </c>
      <c r="K7" s="120">
        <v>7</v>
      </c>
      <c r="L7" s="120">
        <v>8</v>
      </c>
      <c r="M7" s="120">
        <v>9</v>
      </c>
      <c r="N7" s="120">
        <v>10</v>
      </c>
      <c r="O7" s="120">
        <v>11</v>
      </c>
      <c r="P7" s="120">
        <v>12</v>
      </c>
      <c r="Q7" s="120">
        <v>13</v>
      </c>
      <c r="R7" s="120">
        <v>14</v>
      </c>
      <c r="S7" s="120">
        <v>15</v>
      </c>
      <c r="T7" s="120">
        <v>16</v>
      </c>
      <c r="U7" s="120">
        <v>17</v>
      </c>
      <c r="V7" s="120">
        <v>18</v>
      </c>
      <c r="W7" s="120">
        <v>19</v>
      </c>
      <c r="X7" s="120">
        <v>20</v>
      </c>
      <c r="Y7" s="121" t="s">
        <v>5</v>
      </c>
      <c r="Z7" s="153"/>
      <c r="AA7" s="66" t="s">
        <v>7</v>
      </c>
      <c r="AB7" s="66" t="s">
        <v>8</v>
      </c>
      <c r="AC7" s="61"/>
      <c r="AD7" s="153"/>
      <c r="AE7" s="66" t="s">
        <v>7</v>
      </c>
      <c r="AF7" s="66" t="s">
        <v>8</v>
      </c>
      <c r="AG7" s="61"/>
      <c r="AH7" s="153"/>
      <c r="AI7" s="66" t="s">
        <v>7</v>
      </c>
      <c r="AJ7" s="66" t="s">
        <v>8</v>
      </c>
      <c r="AK7" s="61"/>
      <c r="AL7" s="153"/>
      <c r="AM7" s="66" t="s">
        <v>7</v>
      </c>
      <c r="AN7" s="66" t="s">
        <v>8</v>
      </c>
    </row>
    <row r="8" spans="1:25" s="1" customFormat="1" ht="12" customHeight="1" thickBot="1">
      <c r="A8" s="141">
        <v>150</v>
      </c>
      <c r="B8" s="140" t="s">
        <v>22</v>
      </c>
      <c r="C8" s="141" t="s">
        <v>21</v>
      </c>
      <c r="D8" s="128" t="s">
        <v>16</v>
      </c>
      <c r="E8" s="123">
        <v>0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39">
        <v>0</v>
      </c>
      <c r="Y8" s="148">
        <f aca="true" t="shared" si="0" ref="Y8:Y20">SUM(E8:X8)</f>
        <v>0</v>
      </c>
    </row>
    <row r="9" spans="1:41" s="1" customFormat="1" ht="12" customHeight="1" thickBot="1">
      <c r="A9" s="141">
        <v>137</v>
      </c>
      <c r="B9" s="140" t="s">
        <v>156</v>
      </c>
      <c r="C9" s="141" t="s">
        <v>21</v>
      </c>
      <c r="D9" s="138" t="s">
        <v>16</v>
      </c>
      <c r="E9" s="133">
        <v>0</v>
      </c>
      <c r="F9" s="122">
        <v>0</v>
      </c>
      <c r="G9" s="122">
        <v>0</v>
      </c>
      <c r="H9" s="122">
        <v>0</v>
      </c>
      <c r="I9" s="122">
        <v>0</v>
      </c>
      <c r="J9" s="122">
        <v>1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2">
        <v>1</v>
      </c>
      <c r="Y9" s="148">
        <f t="shared" si="0"/>
        <v>2</v>
      </c>
      <c r="Z9" s="62"/>
      <c r="AA9" s="63"/>
      <c r="AB9" s="63"/>
      <c r="AC9" s="61"/>
      <c r="AD9" s="62"/>
      <c r="AE9" s="63"/>
      <c r="AF9" s="63"/>
      <c r="AG9" s="61"/>
      <c r="AH9" s="62"/>
      <c r="AI9" s="63"/>
      <c r="AJ9" s="63"/>
      <c r="AK9" s="61"/>
      <c r="AL9" s="62"/>
      <c r="AM9" s="63"/>
      <c r="AN9" s="63"/>
      <c r="AO9" s="125"/>
    </row>
    <row r="10" spans="1:41" s="1" customFormat="1" ht="12" customHeight="1" thickBot="1">
      <c r="A10" s="141">
        <v>144</v>
      </c>
      <c r="B10" s="140" t="s">
        <v>28</v>
      </c>
      <c r="C10" s="141" t="s">
        <v>21</v>
      </c>
      <c r="D10" s="138" t="s">
        <v>16</v>
      </c>
      <c r="E10" s="133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2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1</v>
      </c>
      <c r="X10" s="122">
        <v>0</v>
      </c>
      <c r="Y10" s="148">
        <f t="shared" si="0"/>
        <v>3</v>
      </c>
      <c r="Z10" s="62"/>
      <c r="AA10" s="63"/>
      <c r="AB10" s="63"/>
      <c r="AC10" s="61"/>
      <c r="AD10" s="62"/>
      <c r="AE10" s="63"/>
      <c r="AF10" s="63"/>
      <c r="AG10" s="61"/>
      <c r="AH10" s="62"/>
      <c r="AI10" s="63"/>
      <c r="AJ10" s="63"/>
      <c r="AK10" s="61"/>
      <c r="AL10" s="62"/>
      <c r="AM10" s="63"/>
      <c r="AN10" s="63"/>
      <c r="AO10" s="125"/>
    </row>
    <row r="11" spans="1:41" s="1" customFormat="1" ht="12" customHeight="1" thickBot="1">
      <c r="A11" s="141">
        <v>136</v>
      </c>
      <c r="B11" s="140" t="s">
        <v>157</v>
      </c>
      <c r="C11" s="141" t="s">
        <v>21</v>
      </c>
      <c r="D11" s="138" t="s">
        <v>16</v>
      </c>
      <c r="E11" s="133">
        <v>0</v>
      </c>
      <c r="F11" s="122">
        <v>0</v>
      </c>
      <c r="G11" s="122">
        <v>0</v>
      </c>
      <c r="H11" s="122">
        <v>0</v>
      </c>
      <c r="I11" s="122">
        <v>1</v>
      </c>
      <c r="J11" s="122">
        <v>0</v>
      </c>
      <c r="K11" s="122">
        <v>1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1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48">
        <f t="shared" si="0"/>
        <v>3</v>
      </c>
      <c r="Z11" s="62"/>
      <c r="AA11" s="63"/>
      <c r="AB11" s="63"/>
      <c r="AC11" s="61"/>
      <c r="AD11" s="62"/>
      <c r="AE11" s="63"/>
      <c r="AF11" s="63"/>
      <c r="AG11" s="61"/>
      <c r="AH11" s="62"/>
      <c r="AI11" s="63"/>
      <c r="AJ11" s="63"/>
      <c r="AK11" s="61"/>
      <c r="AL11" s="62"/>
      <c r="AM11" s="63"/>
      <c r="AN11" s="63"/>
      <c r="AO11" s="125"/>
    </row>
    <row r="12" spans="1:40" s="1" customFormat="1" ht="12" customHeight="1" thickBot="1">
      <c r="A12" s="141">
        <v>145</v>
      </c>
      <c r="B12" s="140" t="s">
        <v>27</v>
      </c>
      <c r="C12" s="141" t="s">
        <v>21</v>
      </c>
      <c r="D12" s="138" t="s">
        <v>16</v>
      </c>
      <c r="E12" s="133">
        <v>0</v>
      </c>
      <c r="F12" s="122">
        <v>0</v>
      </c>
      <c r="G12" s="122">
        <v>0</v>
      </c>
      <c r="H12" s="122">
        <v>0</v>
      </c>
      <c r="I12" s="122">
        <v>3</v>
      </c>
      <c r="J12" s="122">
        <v>1</v>
      </c>
      <c r="K12" s="122">
        <v>4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2</v>
      </c>
      <c r="U12" s="122">
        <v>0</v>
      </c>
      <c r="V12" s="122">
        <v>1</v>
      </c>
      <c r="W12" s="122">
        <v>0</v>
      </c>
      <c r="X12" s="122">
        <v>1</v>
      </c>
      <c r="Y12" s="148">
        <f t="shared" si="0"/>
        <v>12</v>
      </c>
      <c r="Z12" s="62"/>
      <c r="AA12" s="63"/>
      <c r="AB12" s="63"/>
      <c r="AC12" s="61"/>
      <c r="AD12" s="62"/>
      <c r="AE12" s="63"/>
      <c r="AF12" s="63"/>
      <c r="AG12" s="61"/>
      <c r="AH12" s="62"/>
      <c r="AI12" s="63"/>
      <c r="AJ12" s="63"/>
      <c r="AK12" s="61"/>
      <c r="AL12" s="62"/>
      <c r="AM12" s="63"/>
      <c r="AN12" s="63"/>
    </row>
    <row r="13" spans="1:40" s="1" customFormat="1" ht="12" customHeight="1" thickBot="1">
      <c r="A13" s="141">
        <v>148</v>
      </c>
      <c r="B13" s="140" t="s">
        <v>24</v>
      </c>
      <c r="C13" s="141" t="s">
        <v>86</v>
      </c>
      <c r="D13" s="138" t="s">
        <v>16</v>
      </c>
      <c r="E13" s="133">
        <v>0</v>
      </c>
      <c r="F13" s="122">
        <v>1</v>
      </c>
      <c r="G13" s="122">
        <v>0</v>
      </c>
      <c r="H13" s="122">
        <v>1</v>
      </c>
      <c r="I13" s="122">
        <v>4</v>
      </c>
      <c r="J13" s="122">
        <v>1</v>
      </c>
      <c r="K13" s="122">
        <v>5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1</v>
      </c>
      <c r="R13" s="122">
        <v>0</v>
      </c>
      <c r="S13" s="122">
        <v>1</v>
      </c>
      <c r="T13" s="122">
        <v>1</v>
      </c>
      <c r="U13" s="122">
        <v>0</v>
      </c>
      <c r="V13" s="122">
        <v>2</v>
      </c>
      <c r="W13" s="122">
        <v>0</v>
      </c>
      <c r="X13" s="122">
        <v>0</v>
      </c>
      <c r="Y13" s="148">
        <f t="shared" si="0"/>
        <v>17</v>
      </c>
      <c r="Z13" s="62"/>
      <c r="AA13" s="63"/>
      <c r="AB13" s="63"/>
      <c r="AC13" s="61"/>
      <c r="AD13" s="62"/>
      <c r="AE13" s="63"/>
      <c r="AF13" s="63"/>
      <c r="AG13" s="61"/>
      <c r="AH13" s="62"/>
      <c r="AI13" s="63"/>
      <c r="AJ13" s="63"/>
      <c r="AK13" s="61"/>
      <c r="AL13" s="62"/>
      <c r="AM13" s="63"/>
      <c r="AN13" s="63"/>
    </row>
    <row r="14" spans="1:40" s="1" customFormat="1" ht="12" customHeight="1" thickBot="1">
      <c r="A14" s="141">
        <v>146</v>
      </c>
      <c r="B14" s="140" t="s">
        <v>26</v>
      </c>
      <c r="C14" s="141" t="s">
        <v>21</v>
      </c>
      <c r="D14" s="138" t="s">
        <v>16</v>
      </c>
      <c r="E14" s="133">
        <v>0</v>
      </c>
      <c r="F14" s="122">
        <v>0</v>
      </c>
      <c r="G14" s="122">
        <v>0</v>
      </c>
      <c r="H14" s="122">
        <v>4</v>
      </c>
      <c r="I14" s="122">
        <v>3</v>
      </c>
      <c r="J14" s="122">
        <v>3</v>
      </c>
      <c r="K14" s="122">
        <v>2</v>
      </c>
      <c r="L14" s="122">
        <v>1</v>
      </c>
      <c r="M14" s="122">
        <v>1</v>
      </c>
      <c r="N14" s="122">
        <v>0</v>
      </c>
      <c r="O14" s="122">
        <v>0</v>
      </c>
      <c r="P14" s="122">
        <v>0</v>
      </c>
      <c r="Q14" s="122">
        <v>1</v>
      </c>
      <c r="R14" s="122">
        <v>0</v>
      </c>
      <c r="S14" s="122">
        <v>2</v>
      </c>
      <c r="T14" s="122">
        <v>0</v>
      </c>
      <c r="U14" s="122">
        <v>0</v>
      </c>
      <c r="V14" s="122">
        <v>0</v>
      </c>
      <c r="W14" s="122">
        <v>1</v>
      </c>
      <c r="X14" s="122">
        <v>0</v>
      </c>
      <c r="Y14" s="148">
        <f t="shared" si="0"/>
        <v>18</v>
      </c>
      <c r="Z14" s="86"/>
      <c r="AA14" s="87"/>
      <c r="AB14" s="87"/>
      <c r="AC14" s="61"/>
      <c r="AD14" s="86"/>
      <c r="AE14" s="87"/>
      <c r="AF14" s="87"/>
      <c r="AG14" s="61"/>
      <c r="AH14" s="86"/>
      <c r="AI14" s="87"/>
      <c r="AJ14" s="87"/>
      <c r="AK14" s="61"/>
      <c r="AL14" s="86"/>
      <c r="AM14" s="87"/>
      <c r="AN14" s="87"/>
    </row>
    <row r="15" spans="1:41" s="1" customFormat="1" ht="12" customHeight="1" thickBot="1">
      <c r="A15" s="141">
        <v>140</v>
      </c>
      <c r="B15" s="140" t="s">
        <v>153</v>
      </c>
      <c r="C15" s="141" t="s">
        <v>34</v>
      </c>
      <c r="D15" s="138" t="s">
        <v>16</v>
      </c>
      <c r="E15" s="133">
        <v>2</v>
      </c>
      <c r="F15" s="122">
        <v>5</v>
      </c>
      <c r="G15" s="122">
        <v>0</v>
      </c>
      <c r="H15" s="122">
        <v>3</v>
      </c>
      <c r="I15" s="122">
        <v>1</v>
      </c>
      <c r="J15" s="122">
        <v>0</v>
      </c>
      <c r="K15" s="122">
        <v>6</v>
      </c>
      <c r="L15" s="122">
        <v>0</v>
      </c>
      <c r="M15" s="122">
        <v>1</v>
      </c>
      <c r="N15" s="122">
        <v>0</v>
      </c>
      <c r="O15" s="122">
        <v>0</v>
      </c>
      <c r="P15" s="122">
        <v>0</v>
      </c>
      <c r="Q15" s="122">
        <v>1</v>
      </c>
      <c r="R15" s="122">
        <v>2</v>
      </c>
      <c r="S15" s="122">
        <v>1</v>
      </c>
      <c r="T15" s="122">
        <v>0</v>
      </c>
      <c r="U15" s="122">
        <v>0</v>
      </c>
      <c r="V15" s="122">
        <v>1</v>
      </c>
      <c r="W15" s="122">
        <v>1</v>
      </c>
      <c r="X15" s="122">
        <v>1</v>
      </c>
      <c r="Y15" s="148">
        <f t="shared" si="0"/>
        <v>25</v>
      </c>
      <c r="Z15" s="86"/>
      <c r="AA15" s="87"/>
      <c r="AB15" s="87"/>
      <c r="AC15" s="61"/>
      <c r="AD15" s="86"/>
      <c r="AE15" s="87"/>
      <c r="AF15" s="87"/>
      <c r="AG15" s="61"/>
      <c r="AH15" s="86"/>
      <c r="AI15" s="87"/>
      <c r="AJ15" s="87"/>
      <c r="AK15" s="61"/>
      <c r="AL15" s="86"/>
      <c r="AM15" s="87"/>
      <c r="AN15" s="87"/>
      <c r="AO15" s="125"/>
    </row>
    <row r="16" spans="1:40" s="1" customFormat="1" ht="12" customHeight="1" thickBot="1">
      <c r="A16" s="141">
        <v>143</v>
      </c>
      <c r="B16" s="140" t="s">
        <v>150</v>
      </c>
      <c r="C16" s="141" t="s">
        <v>34</v>
      </c>
      <c r="D16" s="138" t="s">
        <v>16</v>
      </c>
      <c r="E16" s="133">
        <v>0</v>
      </c>
      <c r="F16" s="122">
        <v>2</v>
      </c>
      <c r="G16" s="122">
        <v>0</v>
      </c>
      <c r="H16" s="122">
        <v>2</v>
      </c>
      <c r="I16" s="122">
        <v>3</v>
      </c>
      <c r="J16" s="122">
        <v>0</v>
      </c>
      <c r="K16" s="122">
        <v>6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1</v>
      </c>
      <c r="R16" s="122">
        <v>0</v>
      </c>
      <c r="S16" s="122">
        <v>2</v>
      </c>
      <c r="T16" s="122">
        <v>0</v>
      </c>
      <c r="U16" s="122">
        <v>0</v>
      </c>
      <c r="V16" s="122">
        <v>6</v>
      </c>
      <c r="W16" s="122">
        <v>3</v>
      </c>
      <c r="X16" s="122">
        <v>1</v>
      </c>
      <c r="Y16" s="148">
        <f t="shared" si="0"/>
        <v>26</v>
      </c>
      <c r="Z16" s="86"/>
      <c r="AA16" s="87"/>
      <c r="AB16" s="87"/>
      <c r="AC16" s="61"/>
      <c r="AD16" s="86"/>
      <c r="AE16" s="87"/>
      <c r="AF16" s="87"/>
      <c r="AG16" s="61"/>
      <c r="AH16" s="86"/>
      <c r="AI16" s="87"/>
      <c r="AJ16" s="87"/>
      <c r="AK16" s="61"/>
      <c r="AL16" s="86"/>
      <c r="AM16" s="87"/>
      <c r="AN16" s="87"/>
    </row>
    <row r="17" spans="1:40" s="1" customFormat="1" ht="12" customHeight="1" thickBot="1">
      <c r="A17" s="141">
        <v>138</v>
      </c>
      <c r="B17" s="140" t="s">
        <v>155</v>
      </c>
      <c r="C17" s="141" t="s">
        <v>21</v>
      </c>
      <c r="D17" s="138" t="s">
        <v>16</v>
      </c>
      <c r="E17" s="133">
        <v>0</v>
      </c>
      <c r="F17" s="122">
        <v>0</v>
      </c>
      <c r="G17" s="122">
        <v>1</v>
      </c>
      <c r="H17" s="122">
        <v>0</v>
      </c>
      <c r="I17" s="122">
        <v>1</v>
      </c>
      <c r="J17" s="122">
        <v>1</v>
      </c>
      <c r="K17" s="122">
        <v>6</v>
      </c>
      <c r="L17" s="122">
        <v>0</v>
      </c>
      <c r="M17" s="122">
        <v>0</v>
      </c>
      <c r="N17" s="122">
        <v>0</v>
      </c>
      <c r="O17" s="122">
        <v>1</v>
      </c>
      <c r="P17" s="122">
        <v>0</v>
      </c>
      <c r="Q17" s="122">
        <v>5</v>
      </c>
      <c r="R17" s="122">
        <v>0</v>
      </c>
      <c r="S17" s="122">
        <v>1</v>
      </c>
      <c r="T17" s="122">
        <v>1</v>
      </c>
      <c r="U17" s="122">
        <v>0</v>
      </c>
      <c r="V17" s="122">
        <v>6</v>
      </c>
      <c r="W17" s="122">
        <v>3</v>
      </c>
      <c r="X17" s="122">
        <v>1</v>
      </c>
      <c r="Y17" s="148">
        <f t="shared" si="0"/>
        <v>27</v>
      </c>
      <c r="Z17" s="86"/>
      <c r="AA17" s="87"/>
      <c r="AB17" s="87"/>
      <c r="AC17" s="61"/>
      <c r="AD17" s="86"/>
      <c r="AE17" s="87"/>
      <c r="AF17" s="87"/>
      <c r="AG17" s="61"/>
      <c r="AH17" s="86"/>
      <c r="AI17" s="87"/>
      <c r="AJ17" s="87"/>
      <c r="AK17" s="61"/>
      <c r="AL17" s="86"/>
      <c r="AM17" s="87"/>
      <c r="AN17" s="87"/>
    </row>
    <row r="18" spans="1:40" s="1" customFormat="1" ht="12" customHeight="1" thickBot="1">
      <c r="A18" s="141">
        <v>141</v>
      </c>
      <c r="B18" s="140" t="s">
        <v>152</v>
      </c>
      <c r="C18" s="141" t="s">
        <v>21</v>
      </c>
      <c r="D18" s="138" t="s">
        <v>21</v>
      </c>
      <c r="E18" s="133">
        <v>1</v>
      </c>
      <c r="F18" s="122">
        <v>1</v>
      </c>
      <c r="G18" s="122">
        <v>0</v>
      </c>
      <c r="H18" s="122">
        <v>5</v>
      </c>
      <c r="I18" s="122">
        <v>6</v>
      </c>
      <c r="J18" s="122">
        <v>2</v>
      </c>
      <c r="K18" s="122">
        <v>4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3</v>
      </c>
      <c r="R18" s="122">
        <v>0</v>
      </c>
      <c r="S18" s="122">
        <v>0</v>
      </c>
      <c r="T18" s="122">
        <v>2</v>
      </c>
      <c r="U18" s="122">
        <v>0</v>
      </c>
      <c r="V18" s="122">
        <v>3</v>
      </c>
      <c r="W18" s="122">
        <v>1</v>
      </c>
      <c r="X18" s="122">
        <v>1</v>
      </c>
      <c r="Y18" s="148">
        <f t="shared" si="0"/>
        <v>29</v>
      </c>
      <c r="Z18" s="86"/>
      <c r="AA18" s="87"/>
      <c r="AB18" s="87"/>
      <c r="AC18" s="61"/>
      <c r="AD18" s="86"/>
      <c r="AE18" s="87"/>
      <c r="AF18" s="87"/>
      <c r="AG18" s="61"/>
      <c r="AH18" s="86"/>
      <c r="AI18" s="87"/>
      <c r="AJ18" s="87"/>
      <c r="AK18" s="61"/>
      <c r="AL18" s="86"/>
      <c r="AM18" s="87"/>
      <c r="AN18" s="87"/>
    </row>
    <row r="19" spans="1:40" s="1" customFormat="1" ht="12" customHeight="1" thickBot="1">
      <c r="A19" s="141">
        <v>139</v>
      </c>
      <c r="B19" s="140" t="s">
        <v>154</v>
      </c>
      <c r="C19" s="141" t="s">
        <v>21</v>
      </c>
      <c r="D19" s="138" t="s">
        <v>16</v>
      </c>
      <c r="E19" s="133">
        <v>1</v>
      </c>
      <c r="F19" s="122">
        <v>6</v>
      </c>
      <c r="G19" s="122">
        <v>0</v>
      </c>
      <c r="H19" s="122">
        <v>8</v>
      </c>
      <c r="I19" s="122">
        <v>4</v>
      </c>
      <c r="J19" s="122">
        <v>1</v>
      </c>
      <c r="K19" s="122">
        <v>5</v>
      </c>
      <c r="L19" s="122">
        <v>3</v>
      </c>
      <c r="M19" s="122">
        <v>1</v>
      </c>
      <c r="N19" s="122">
        <v>0</v>
      </c>
      <c r="O19" s="122">
        <v>1</v>
      </c>
      <c r="P19" s="122">
        <v>0</v>
      </c>
      <c r="Q19" s="122">
        <v>1</v>
      </c>
      <c r="R19" s="122">
        <v>0</v>
      </c>
      <c r="S19" s="122">
        <v>5</v>
      </c>
      <c r="T19" s="122">
        <v>1</v>
      </c>
      <c r="U19" s="122">
        <v>0</v>
      </c>
      <c r="V19" s="122">
        <v>4</v>
      </c>
      <c r="W19" s="122">
        <v>7</v>
      </c>
      <c r="X19" s="122">
        <v>1</v>
      </c>
      <c r="Y19" s="148">
        <f t="shared" si="0"/>
        <v>49</v>
      </c>
      <c r="Z19" s="86"/>
      <c r="AA19" s="87"/>
      <c r="AB19" s="87"/>
      <c r="AC19" s="61"/>
      <c r="AD19" s="86"/>
      <c r="AE19" s="87"/>
      <c r="AF19" s="87"/>
      <c r="AG19" s="61"/>
      <c r="AH19" s="86"/>
      <c r="AI19" s="87"/>
      <c r="AJ19" s="87"/>
      <c r="AK19" s="61"/>
      <c r="AL19" s="86"/>
      <c r="AM19" s="87"/>
      <c r="AN19" s="87"/>
    </row>
    <row r="20" spans="1:40" s="1" customFormat="1" ht="12" customHeight="1" thickBot="1">
      <c r="A20" s="141">
        <v>149</v>
      </c>
      <c r="B20" s="140" t="s">
        <v>23</v>
      </c>
      <c r="C20" s="141" t="s">
        <v>21</v>
      </c>
      <c r="D20" s="138" t="s">
        <v>16</v>
      </c>
      <c r="E20" s="133">
        <v>2</v>
      </c>
      <c r="F20" s="122">
        <v>10</v>
      </c>
      <c r="G20" s="122">
        <v>3</v>
      </c>
      <c r="H20" s="122">
        <v>8</v>
      </c>
      <c r="I20" s="122">
        <v>6</v>
      </c>
      <c r="J20" s="122">
        <v>4</v>
      </c>
      <c r="K20" s="122">
        <v>10</v>
      </c>
      <c r="L20" s="122">
        <v>0</v>
      </c>
      <c r="M20" s="122">
        <v>2</v>
      </c>
      <c r="N20" s="122">
        <v>0</v>
      </c>
      <c r="O20" s="122">
        <v>1</v>
      </c>
      <c r="P20" s="122">
        <v>1</v>
      </c>
      <c r="Q20" s="122">
        <v>6</v>
      </c>
      <c r="R20" s="122">
        <v>1</v>
      </c>
      <c r="S20" s="122">
        <v>10</v>
      </c>
      <c r="T20" s="122">
        <v>0</v>
      </c>
      <c r="U20" s="122">
        <v>0</v>
      </c>
      <c r="V20" s="122">
        <v>10</v>
      </c>
      <c r="W20" s="122">
        <v>6</v>
      </c>
      <c r="X20" s="122">
        <v>3</v>
      </c>
      <c r="Y20" s="148">
        <f t="shared" si="0"/>
        <v>83</v>
      </c>
      <c r="Z20" s="86"/>
      <c r="AA20" s="87"/>
      <c r="AB20" s="87"/>
      <c r="AC20" s="61"/>
      <c r="AD20" s="86"/>
      <c r="AE20" s="87"/>
      <c r="AF20" s="87"/>
      <c r="AG20" s="61"/>
      <c r="AH20" s="86"/>
      <c r="AI20" s="87"/>
      <c r="AJ20" s="87"/>
      <c r="AK20" s="61"/>
      <c r="AL20" s="86"/>
      <c r="AM20" s="87"/>
      <c r="AN20" s="87"/>
    </row>
    <row r="21" spans="26:40" s="1" customFormat="1" ht="12" customHeight="1" thickBot="1">
      <c r="Z21" s="86"/>
      <c r="AA21" s="87"/>
      <c r="AB21" s="87"/>
      <c r="AC21" s="61"/>
      <c r="AD21" s="86"/>
      <c r="AE21" s="87"/>
      <c r="AF21" s="87"/>
      <c r="AG21" s="61"/>
      <c r="AH21" s="86"/>
      <c r="AI21" s="87"/>
      <c r="AJ21" s="87"/>
      <c r="AK21" s="61"/>
      <c r="AL21" s="86"/>
      <c r="AM21" s="87"/>
      <c r="AN21" s="87"/>
    </row>
    <row r="22" spans="1:40" s="1" customFormat="1" ht="12" customHeight="1" thickBot="1">
      <c r="A22" s="138">
        <v>28</v>
      </c>
      <c r="B22" s="131" t="s">
        <v>101</v>
      </c>
      <c r="C22" s="145" t="s">
        <v>30</v>
      </c>
      <c r="D22" s="138" t="s">
        <v>18</v>
      </c>
      <c r="E22" s="133">
        <v>0</v>
      </c>
      <c r="F22" s="122">
        <v>0</v>
      </c>
      <c r="G22" s="122">
        <v>1</v>
      </c>
      <c r="H22" s="122">
        <v>0</v>
      </c>
      <c r="I22" s="122">
        <v>1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1</v>
      </c>
      <c r="Q22" s="122">
        <v>1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48">
        <f>SUM(E22:X22)</f>
        <v>4</v>
      </c>
      <c r="Z22" s="86"/>
      <c r="AA22" s="87"/>
      <c r="AB22" s="87"/>
      <c r="AC22" s="61"/>
      <c r="AD22" s="86"/>
      <c r="AE22" s="87"/>
      <c r="AF22" s="87"/>
      <c r="AG22" s="61"/>
      <c r="AH22" s="86"/>
      <c r="AI22" s="87"/>
      <c r="AJ22" s="87"/>
      <c r="AK22" s="61"/>
      <c r="AL22" s="86"/>
      <c r="AM22" s="87"/>
      <c r="AN22" s="87"/>
    </row>
    <row r="23" spans="1:40" s="1" customFormat="1" ht="12" customHeight="1" thickBot="1">
      <c r="A23" s="138">
        <v>22</v>
      </c>
      <c r="B23" s="149" t="s">
        <v>94</v>
      </c>
      <c r="C23" s="145" t="s">
        <v>30</v>
      </c>
      <c r="D23" s="138" t="s">
        <v>18</v>
      </c>
      <c r="E23" s="133">
        <v>0</v>
      </c>
      <c r="F23" s="122">
        <v>0</v>
      </c>
      <c r="G23" s="122">
        <v>0</v>
      </c>
      <c r="H23" s="122">
        <v>0</v>
      </c>
      <c r="I23" s="122">
        <v>2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1</v>
      </c>
      <c r="R23" s="122">
        <v>1</v>
      </c>
      <c r="S23" s="122">
        <v>0</v>
      </c>
      <c r="T23" s="122">
        <v>0</v>
      </c>
      <c r="U23" s="122">
        <v>1</v>
      </c>
      <c r="V23" s="122">
        <v>2</v>
      </c>
      <c r="W23" s="122">
        <v>2</v>
      </c>
      <c r="X23" s="122">
        <v>0</v>
      </c>
      <c r="Y23" s="148">
        <f>SUM(E23:X23)</f>
        <v>9</v>
      </c>
      <c r="Z23" s="88"/>
      <c r="AA23" s="89"/>
      <c r="AB23" s="89"/>
      <c r="AC23" s="61"/>
      <c r="AD23" s="88"/>
      <c r="AE23" s="89"/>
      <c r="AF23" s="89"/>
      <c r="AG23" s="61"/>
      <c r="AH23" s="88"/>
      <c r="AI23" s="89"/>
      <c r="AJ23" s="89"/>
      <c r="AK23" s="61"/>
      <c r="AL23" s="88"/>
      <c r="AM23" s="89"/>
      <c r="AN23" s="89"/>
    </row>
    <row r="24" spans="1:41" s="1" customFormat="1" ht="12" customHeight="1" thickBot="1">
      <c r="A24" s="141">
        <v>39</v>
      </c>
      <c r="B24" s="131" t="s">
        <v>111</v>
      </c>
      <c r="C24" s="145" t="s">
        <v>30</v>
      </c>
      <c r="D24" s="138" t="s">
        <v>18</v>
      </c>
      <c r="E24" s="133">
        <v>0</v>
      </c>
      <c r="F24" s="122">
        <v>0</v>
      </c>
      <c r="G24" s="122">
        <v>1</v>
      </c>
      <c r="H24" s="122">
        <v>0</v>
      </c>
      <c r="I24" s="122">
        <v>2</v>
      </c>
      <c r="J24" s="122">
        <v>2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2</v>
      </c>
      <c r="R24" s="122">
        <v>0</v>
      </c>
      <c r="S24" s="122">
        <v>0</v>
      </c>
      <c r="T24" s="122">
        <v>0</v>
      </c>
      <c r="U24" s="122">
        <v>1</v>
      </c>
      <c r="V24" s="122">
        <v>2</v>
      </c>
      <c r="W24" s="122">
        <v>0</v>
      </c>
      <c r="X24" s="122">
        <v>0</v>
      </c>
      <c r="Y24" s="148">
        <f>SUM(E24:X24)</f>
        <v>10</v>
      </c>
      <c r="Z24" s="62"/>
      <c r="AA24" s="63"/>
      <c r="AB24" s="63"/>
      <c r="AC24" s="61"/>
      <c r="AD24" s="62"/>
      <c r="AE24" s="63"/>
      <c r="AF24" s="63"/>
      <c r="AG24" s="61"/>
      <c r="AH24" s="62"/>
      <c r="AI24" s="63"/>
      <c r="AJ24" s="63"/>
      <c r="AK24" s="61"/>
      <c r="AL24" s="62"/>
      <c r="AM24" s="63"/>
      <c r="AN24" s="63"/>
      <c r="AO24" s="125"/>
    </row>
    <row r="25" spans="1:40" s="1" customFormat="1" ht="12" customHeight="1" thickBot="1">
      <c r="A25" s="138">
        <v>5</v>
      </c>
      <c r="B25" s="135" t="s">
        <v>35</v>
      </c>
      <c r="C25" s="138" t="s">
        <v>30</v>
      </c>
      <c r="D25" s="138" t="s">
        <v>18</v>
      </c>
      <c r="E25" s="133">
        <v>0</v>
      </c>
      <c r="F25" s="122">
        <v>0</v>
      </c>
      <c r="G25" s="122">
        <v>2</v>
      </c>
      <c r="H25" s="122">
        <v>1</v>
      </c>
      <c r="I25" s="122">
        <v>1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1</v>
      </c>
      <c r="R25" s="122">
        <v>0</v>
      </c>
      <c r="S25" s="122">
        <v>0</v>
      </c>
      <c r="T25" s="122">
        <v>0</v>
      </c>
      <c r="U25" s="122">
        <v>1</v>
      </c>
      <c r="V25" s="122">
        <v>5</v>
      </c>
      <c r="W25" s="122">
        <v>0</v>
      </c>
      <c r="X25" s="122">
        <v>0</v>
      </c>
      <c r="Y25" s="148">
        <f>SUM(E25:X25)</f>
        <v>11</v>
      </c>
      <c r="Z25" s="62"/>
      <c r="AA25" s="63"/>
      <c r="AB25" s="63"/>
      <c r="AC25" s="61"/>
      <c r="AD25" s="62"/>
      <c r="AE25" s="63"/>
      <c r="AF25" s="63"/>
      <c r="AG25" s="61"/>
      <c r="AH25" s="62"/>
      <c r="AI25" s="63"/>
      <c r="AJ25" s="63"/>
      <c r="AK25" s="61"/>
      <c r="AL25" s="62"/>
      <c r="AM25" s="63"/>
      <c r="AN25" s="63"/>
    </row>
    <row r="26" spans="1:40" s="1" customFormat="1" ht="12" customHeight="1" thickBot="1">
      <c r="A26" s="138">
        <v>9</v>
      </c>
      <c r="B26" s="135" t="s">
        <v>39</v>
      </c>
      <c r="C26" s="138" t="s">
        <v>30</v>
      </c>
      <c r="D26" s="138" t="s">
        <v>18</v>
      </c>
      <c r="E26" s="133">
        <v>0</v>
      </c>
      <c r="F26" s="122">
        <v>0</v>
      </c>
      <c r="G26" s="122">
        <v>1</v>
      </c>
      <c r="H26" s="122">
        <v>0</v>
      </c>
      <c r="I26" s="122">
        <v>3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1</v>
      </c>
      <c r="S26" s="122">
        <v>1</v>
      </c>
      <c r="T26" s="122">
        <v>0</v>
      </c>
      <c r="U26" s="122">
        <v>2</v>
      </c>
      <c r="V26" s="122">
        <v>0</v>
      </c>
      <c r="W26" s="122">
        <v>0</v>
      </c>
      <c r="X26" s="122">
        <v>4</v>
      </c>
      <c r="Y26" s="148">
        <f>SUM(E26:X26)</f>
        <v>12</v>
      </c>
      <c r="Z26" s="62"/>
      <c r="AA26" s="63"/>
      <c r="AB26" s="63"/>
      <c r="AC26" s="61"/>
      <c r="AD26" s="62"/>
      <c r="AE26" s="63"/>
      <c r="AF26" s="63"/>
      <c r="AG26" s="61"/>
      <c r="AH26" s="62"/>
      <c r="AI26" s="63"/>
      <c r="AJ26" s="63"/>
      <c r="AK26" s="61"/>
      <c r="AL26" s="62"/>
      <c r="AM26" s="63"/>
      <c r="AN26" s="63"/>
    </row>
    <row r="27" spans="1:40" s="1" customFormat="1" ht="12" customHeight="1" thickBot="1">
      <c r="A27" s="138">
        <v>10</v>
      </c>
      <c r="B27" s="142" t="s">
        <v>40</v>
      </c>
      <c r="C27" s="138" t="s">
        <v>30</v>
      </c>
      <c r="D27" s="138" t="s">
        <v>18</v>
      </c>
      <c r="E27" s="133">
        <v>0</v>
      </c>
      <c r="F27" s="122">
        <v>0</v>
      </c>
      <c r="G27" s="122">
        <v>0</v>
      </c>
      <c r="H27" s="122">
        <v>0</v>
      </c>
      <c r="I27" s="122">
        <v>1</v>
      </c>
      <c r="J27" s="122">
        <v>0</v>
      </c>
      <c r="K27" s="122">
        <v>1</v>
      </c>
      <c r="L27" s="122">
        <v>5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1</v>
      </c>
      <c r="V27" s="122">
        <v>4</v>
      </c>
      <c r="W27" s="122">
        <v>0</v>
      </c>
      <c r="X27" s="122">
        <v>1</v>
      </c>
      <c r="Y27" s="148">
        <f>SUM(E27:X27)</f>
        <v>13</v>
      </c>
      <c r="Z27" s="62"/>
      <c r="AA27" s="63"/>
      <c r="AB27" s="63"/>
      <c r="AC27" s="61"/>
      <c r="AD27" s="62"/>
      <c r="AE27" s="63"/>
      <c r="AF27" s="63"/>
      <c r="AG27" s="61"/>
      <c r="AH27" s="62"/>
      <c r="AI27" s="63"/>
      <c r="AJ27" s="63"/>
      <c r="AK27" s="61"/>
      <c r="AL27" s="62"/>
      <c r="AM27" s="63"/>
      <c r="AN27" s="63"/>
    </row>
    <row r="28" spans="1:40" s="1" customFormat="1" ht="13.5" thickBot="1">
      <c r="A28" s="146">
        <v>29</v>
      </c>
      <c r="B28" s="132" t="s">
        <v>102</v>
      </c>
      <c r="C28" s="130" t="s">
        <v>30</v>
      </c>
      <c r="D28" s="146" t="s">
        <v>18</v>
      </c>
      <c r="E28" s="129">
        <v>0</v>
      </c>
      <c r="F28" s="122">
        <v>0</v>
      </c>
      <c r="G28" s="122">
        <v>2</v>
      </c>
      <c r="H28" s="122">
        <v>0</v>
      </c>
      <c r="I28" s="122">
        <v>2</v>
      </c>
      <c r="J28" s="122">
        <v>1</v>
      </c>
      <c r="K28" s="122">
        <v>0</v>
      </c>
      <c r="L28" s="122">
        <v>0</v>
      </c>
      <c r="M28" s="122">
        <v>0</v>
      </c>
      <c r="N28" s="122">
        <v>5</v>
      </c>
      <c r="O28" s="122">
        <v>0</v>
      </c>
      <c r="P28" s="122">
        <v>0</v>
      </c>
      <c r="Q28" s="122">
        <v>1</v>
      </c>
      <c r="R28" s="122">
        <v>0</v>
      </c>
      <c r="S28" s="122">
        <v>0</v>
      </c>
      <c r="T28" s="122">
        <v>0</v>
      </c>
      <c r="U28" s="122">
        <v>1</v>
      </c>
      <c r="V28" s="122">
        <v>1</v>
      </c>
      <c r="W28" s="122">
        <v>0</v>
      </c>
      <c r="X28" s="122">
        <v>1</v>
      </c>
      <c r="Y28" s="148">
        <f>SUM(E28:X28)</f>
        <v>14</v>
      </c>
      <c r="Z28" s="62"/>
      <c r="AA28" s="63"/>
      <c r="AB28" s="63"/>
      <c r="AC28" s="61"/>
      <c r="AD28" s="62"/>
      <c r="AE28" s="63"/>
      <c r="AF28" s="63"/>
      <c r="AG28" s="61"/>
      <c r="AH28" s="62"/>
      <c r="AI28" s="63"/>
      <c r="AJ28" s="63"/>
      <c r="AK28" s="61"/>
      <c r="AL28" s="62"/>
      <c r="AM28" s="63"/>
      <c r="AN28" s="63"/>
    </row>
    <row r="29" spans="1:40" s="1" customFormat="1" ht="13.5" thickBot="1">
      <c r="A29" s="138">
        <v>13</v>
      </c>
      <c r="B29" s="135" t="s">
        <v>56</v>
      </c>
      <c r="C29" s="138" t="s">
        <v>30</v>
      </c>
      <c r="D29" s="138" t="s">
        <v>18</v>
      </c>
      <c r="E29" s="133">
        <v>0</v>
      </c>
      <c r="F29" s="122">
        <v>0</v>
      </c>
      <c r="G29" s="122">
        <v>3</v>
      </c>
      <c r="H29" s="122">
        <v>0</v>
      </c>
      <c r="I29" s="122">
        <v>1</v>
      </c>
      <c r="J29" s="122">
        <v>0</v>
      </c>
      <c r="K29" s="122">
        <v>0</v>
      </c>
      <c r="L29" s="122">
        <v>1</v>
      </c>
      <c r="M29" s="122">
        <v>0</v>
      </c>
      <c r="N29" s="122">
        <v>0</v>
      </c>
      <c r="O29" s="122">
        <v>0</v>
      </c>
      <c r="P29" s="122">
        <v>0</v>
      </c>
      <c r="Q29" s="122">
        <v>1</v>
      </c>
      <c r="R29" s="122">
        <v>0</v>
      </c>
      <c r="S29" s="122">
        <v>0</v>
      </c>
      <c r="T29" s="122">
        <v>0</v>
      </c>
      <c r="U29" s="122">
        <v>0</v>
      </c>
      <c r="V29" s="122">
        <v>3</v>
      </c>
      <c r="W29" s="122">
        <v>0</v>
      </c>
      <c r="X29" s="122">
        <v>6</v>
      </c>
      <c r="Y29" s="148">
        <f>SUM(E29:X29)</f>
        <v>15</v>
      </c>
      <c r="Z29" s="62"/>
      <c r="AA29" s="63"/>
      <c r="AB29" s="63"/>
      <c r="AC29" s="61"/>
      <c r="AD29" s="62"/>
      <c r="AE29" s="63"/>
      <c r="AF29" s="63"/>
      <c r="AG29" s="61"/>
      <c r="AH29" s="62"/>
      <c r="AI29" s="63"/>
      <c r="AJ29" s="63"/>
      <c r="AK29" s="61"/>
      <c r="AL29" s="62"/>
      <c r="AM29" s="63"/>
      <c r="AN29" s="63"/>
    </row>
    <row r="30" spans="1:40" s="1" customFormat="1" ht="12" customHeight="1" thickBot="1">
      <c r="A30" s="138">
        <v>20</v>
      </c>
      <c r="B30" s="131" t="s">
        <v>92</v>
      </c>
      <c r="C30" s="145" t="s">
        <v>30</v>
      </c>
      <c r="D30" s="138" t="s">
        <v>18</v>
      </c>
      <c r="E30" s="133">
        <v>1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8</v>
      </c>
      <c r="M30" s="122">
        <v>0</v>
      </c>
      <c r="N30" s="122">
        <v>1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5</v>
      </c>
      <c r="V30" s="122">
        <v>1</v>
      </c>
      <c r="W30" s="122">
        <v>0</v>
      </c>
      <c r="X30" s="122">
        <v>0</v>
      </c>
      <c r="Y30" s="148">
        <f>SUM(E30:X30)</f>
        <v>16</v>
      </c>
      <c r="Z30" s="62"/>
      <c r="AA30" s="63"/>
      <c r="AB30" s="63"/>
      <c r="AC30" s="61"/>
      <c r="AD30" s="62"/>
      <c r="AE30" s="63"/>
      <c r="AF30" s="63"/>
      <c r="AG30" s="61"/>
      <c r="AH30" s="62"/>
      <c r="AI30" s="63"/>
      <c r="AJ30" s="63"/>
      <c r="AK30" s="61"/>
      <c r="AL30" s="62"/>
      <c r="AM30" s="63"/>
      <c r="AN30" s="63"/>
    </row>
    <row r="31" spans="1:40" s="1" customFormat="1" ht="12" customHeight="1" thickBot="1">
      <c r="A31" s="138">
        <v>30</v>
      </c>
      <c r="B31" s="131" t="s">
        <v>103</v>
      </c>
      <c r="C31" s="145" t="s">
        <v>30</v>
      </c>
      <c r="D31" s="138" t="s">
        <v>18</v>
      </c>
      <c r="E31" s="133">
        <v>0</v>
      </c>
      <c r="F31" s="122">
        <v>0</v>
      </c>
      <c r="G31" s="122">
        <v>0</v>
      </c>
      <c r="H31" s="122">
        <v>0</v>
      </c>
      <c r="I31" s="122">
        <v>10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2</v>
      </c>
      <c r="R31" s="122">
        <v>0</v>
      </c>
      <c r="S31" s="122">
        <v>0</v>
      </c>
      <c r="T31" s="122">
        <v>0</v>
      </c>
      <c r="U31" s="122">
        <v>5</v>
      </c>
      <c r="V31" s="122">
        <v>0</v>
      </c>
      <c r="W31" s="122">
        <v>0</v>
      </c>
      <c r="X31" s="122">
        <v>0</v>
      </c>
      <c r="Y31" s="148">
        <f>SUM(E31:X31)</f>
        <v>17</v>
      </c>
      <c r="Z31" s="62"/>
      <c r="AA31" s="63"/>
      <c r="AB31" s="63"/>
      <c r="AC31" s="61"/>
      <c r="AD31" s="62"/>
      <c r="AE31" s="63"/>
      <c r="AF31" s="63"/>
      <c r="AG31" s="61"/>
      <c r="AH31" s="62"/>
      <c r="AI31" s="63"/>
      <c r="AJ31" s="63"/>
      <c r="AK31" s="61"/>
      <c r="AL31" s="62"/>
      <c r="AM31" s="63"/>
      <c r="AN31" s="63"/>
    </row>
    <row r="32" spans="1:41" s="1" customFormat="1" ht="12.75" customHeight="1" thickBot="1">
      <c r="A32" s="141">
        <v>96</v>
      </c>
      <c r="B32" s="131" t="s">
        <v>113</v>
      </c>
      <c r="C32" s="145" t="s">
        <v>30</v>
      </c>
      <c r="D32" s="138" t="s">
        <v>18</v>
      </c>
      <c r="E32" s="133">
        <v>0</v>
      </c>
      <c r="F32" s="122">
        <v>0</v>
      </c>
      <c r="G32" s="122">
        <v>3</v>
      </c>
      <c r="H32" s="122">
        <v>0</v>
      </c>
      <c r="I32" s="122">
        <v>0</v>
      </c>
      <c r="J32" s="122">
        <v>0</v>
      </c>
      <c r="K32" s="122">
        <v>4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5</v>
      </c>
      <c r="S32" s="122">
        <v>0</v>
      </c>
      <c r="T32" s="122">
        <v>0</v>
      </c>
      <c r="U32" s="122">
        <v>1</v>
      </c>
      <c r="V32" s="122">
        <v>2</v>
      </c>
      <c r="W32" s="122">
        <v>0</v>
      </c>
      <c r="X32" s="122">
        <v>2</v>
      </c>
      <c r="Y32" s="148">
        <v>17</v>
      </c>
      <c r="Z32" s="126"/>
      <c r="AA32" s="68"/>
      <c r="AB32" s="68"/>
      <c r="AC32" s="61"/>
      <c r="AD32" s="126"/>
      <c r="AE32" s="68"/>
      <c r="AF32" s="68"/>
      <c r="AG32" s="61"/>
      <c r="AH32" s="126"/>
      <c r="AI32" s="68"/>
      <c r="AJ32" s="68"/>
      <c r="AK32" s="61"/>
      <c r="AL32" s="126"/>
      <c r="AM32" s="68"/>
      <c r="AN32" s="68"/>
      <c r="AO32" s="125"/>
    </row>
    <row r="33" spans="1:41" s="1" customFormat="1" ht="12.75" customHeight="1" thickBot="1">
      <c r="A33" s="138">
        <v>26</v>
      </c>
      <c r="B33" s="149" t="s">
        <v>99</v>
      </c>
      <c r="C33" s="145" t="s">
        <v>30</v>
      </c>
      <c r="D33" s="138" t="s">
        <v>18</v>
      </c>
      <c r="E33" s="133">
        <v>0</v>
      </c>
      <c r="F33" s="122">
        <v>0</v>
      </c>
      <c r="G33" s="122">
        <v>1</v>
      </c>
      <c r="H33" s="122">
        <v>1</v>
      </c>
      <c r="I33" s="122">
        <v>3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1</v>
      </c>
      <c r="R33" s="122">
        <v>5</v>
      </c>
      <c r="S33" s="122">
        <v>1</v>
      </c>
      <c r="T33" s="122">
        <v>0</v>
      </c>
      <c r="U33" s="122">
        <v>0</v>
      </c>
      <c r="V33" s="122">
        <v>1</v>
      </c>
      <c r="W33" s="122">
        <v>0</v>
      </c>
      <c r="X33" s="122">
        <v>6</v>
      </c>
      <c r="Y33" s="148">
        <f>SUM(E33:X33)</f>
        <v>19</v>
      </c>
      <c r="Z33" s="126"/>
      <c r="AA33" s="68"/>
      <c r="AB33" s="68"/>
      <c r="AC33" s="61"/>
      <c r="AD33" s="126"/>
      <c r="AE33" s="68"/>
      <c r="AF33" s="68"/>
      <c r="AG33" s="61"/>
      <c r="AH33" s="126"/>
      <c r="AI33" s="68"/>
      <c r="AJ33" s="68"/>
      <c r="AK33" s="61"/>
      <c r="AL33" s="126"/>
      <c r="AM33" s="68"/>
      <c r="AN33" s="68"/>
      <c r="AO33" s="125"/>
    </row>
    <row r="34" spans="1:41" s="1" customFormat="1" ht="12.75" customHeight="1" thickBot="1">
      <c r="A34" s="138">
        <v>1</v>
      </c>
      <c r="B34" s="135" t="s">
        <v>29</v>
      </c>
      <c r="C34" s="138" t="s">
        <v>30</v>
      </c>
      <c r="D34" s="138" t="s">
        <v>18</v>
      </c>
      <c r="E34" s="133">
        <v>0</v>
      </c>
      <c r="F34" s="122">
        <v>0</v>
      </c>
      <c r="G34" s="122">
        <v>4</v>
      </c>
      <c r="H34" s="122">
        <v>0</v>
      </c>
      <c r="I34" s="122">
        <v>4</v>
      </c>
      <c r="J34" s="122">
        <v>0</v>
      </c>
      <c r="K34" s="122">
        <v>0</v>
      </c>
      <c r="L34" s="122">
        <v>1</v>
      </c>
      <c r="M34" s="122">
        <v>1</v>
      </c>
      <c r="N34" s="122">
        <v>1</v>
      </c>
      <c r="O34" s="122">
        <v>0</v>
      </c>
      <c r="P34" s="122">
        <v>0</v>
      </c>
      <c r="Q34" s="122">
        <v>3</v>
      </c>
      <c r="R34" s="122">
        <v>0</v>
      </c>
      <c r="S34" s="122">
        <v>1</v>
      </c>
      <c r="T34" s="122">
        <v>0</v>
      </c>
      <c r="U34" s="122">
        <v>0</v>
      </c>
      <c r="V34" s="122">
        <v>5</v>
      </c>
      <c r="W34" s="122">
        <v>0</v>
      </c>
      <c r="X34" s="122">
        <v>1</v>
      </c>
      <c r="Y34" s="148">
        <f>SUM(E34:X34)</f>
        <v>21</v>
      </c>
      <c r="Z34" s="126"/>
      <c r="AA34" s="68"/>
      <c r="AB34" s="68"/>
      <c r="AC34" s="61"/>
      <c r="AD34" s="126"/>
      <c r="AE34" s="68"/>
      <c r="AF34" s="68"/>
      <c r="AG34" s="61"/>
      <c r="AH34" s="126"/>
      <c r="AI34" s="68"/>
      <c r="AJ34" s="68"/>
      <c r="AK34" s="61"/>
      <c r="AL34" s="126"/>
      <c r="AM34" s="68"/>
      <c r="AN34" s="68"/>
      <c r="AO34" s="125"/>
    </row>
    <row r="35" spans="1:41" s="1" customFormat="1" ht="12.75" customHeight="1" thickBot="1">
      <c r="A35" s="138">
        <v>17</v>
      </c>
      <c r="B35" s="131" t="s">
        <v>89</v>
      </c>
      <c r="C35" s="145" t="s">
        <v>30</v>
      </c>
      <c r="D35" s="138" t="s">
        <v>18</v>
      </c>
      <c r="E35" s="133">
        <v>0</v>
      </c>
      <c r="F35" s="122">
        <v>0</v>
      </c>
      <c r="G35" s="122">
        <v>4</v>
      </c>
      <c r="H35" s="122">
        <v>1</v>
      </c>
      <c r="I35" s="122">
        <v>5</v>
      </c>
      <c r="J35" s="122">
        <v>1</v>
      </c>
      <c r="K35" s="122">
        <v>3</v>
      </c>
      <c r="L35" s="122">
        <v>0</v>
      </c>
      <c r="M35" s="122">
        <v>0</v>
      </c>
      <c r="N35" s="122">
        <v>5</v>
      </c>
      <c r="O35" s="122">
        <v>0</v>
      </c>
      <c r="P35" s="122">
        <v>0</v>
      </c>
      <c r="Q35" s="122">
        <v>1</v>
      </c>
      <c r="R35" s="122">
        <v>0</v>
      </c>
      <c r="S35" s="122">
        <v>0</v>
      </c>
      <c r="T35" s="122">
        <v>0</v>
      </c>
      <c r="U35" s="122">
        <v>0</v>
      </c>
      <c r="V35" s="122">
        <v>1</v>
      </c>
      <c r="W35" s="122">
        <v>0</v>
      </c>
      <c r="X35" s="122">
        <v>0</v>
      </c>
      <c r="Y35" s="148">
        <f>SUM(E35:X35)</f>
        <v>21</v>
      </c>
      <c r="Z35" s="67"/>
      <c r="AA35" s="68"/>
      <c r="AB35" s="68"/>
      <c r="AC35" s="69"/>
      <c r="AD35" s="67"/>
      <c r="AE35" s="68"/>
      <c r="AF35" s="68"/>
      <c r="AG35" s="69"/>
      <c r="AH35" s="67"/>
      <c r="AI35" s="68"/>
      <c r="AJ35" s="68"/>
      <c r="AK35" s="69"/>
      <c r="AL35" s="67"/>
      <c r="AM35" s="68"/>
      <c r="AN35" s="68"/>
      <c r="AO35" s="105"/>
    </row>
    <row r="36" spans="1:41" s="105" customFormat="1" ht="14.25" customHeight="1" thickBot="1">
      <c r="A36" s="138">
        <v>11</v>
      </c>
      <c r="B36" s="135" t="s">
        <v>41</v>
      </c>
      <c r="C36" s="138" t="s">
        <v>30</v>
      </c>
      <c r="D36" s="138" t="s">
        <v>18</v>
      </c>
      <c r="E36" s="133">
        <v>0</v>
      </c>
      <c r="F36" s="122">
        <v>1</v>
      </c>
      <c r="G36" s="122">
        <v>4</v>
      </c>
      <c r="H36" s="122">
        <v>0</v>
      </c>
      <c r="I36" s="122">
        <v>1</v>
      </c>
      <c r="J36" s="122">
        <v>0</v>
      </c>
      <c r="K36" s="122">
        <v>1</v>
      </c>
      <c r="L36" s="122">
        <v>0</v>
      </c>
      <c r="M36" s="122">
        <v>1</v>
      </c>
      <c r="N36" s="122">
        <v>1</v>
      </c>
      <c r="O36" s="122">
        <v>0</v>
      </c>
      <c r="P36" s="122">
        <v>1</v>
      </c>
      <c r="Q36" s="122">
        <v>0</v>
      </c>
      <c r="R36" s="122">
        <v>0</v>
      </c>
      <c r="S36" s="122">
        <v>1</v>
      </c>
      <c r="T36" s="122">
        <v>0</v>
      </c>
      <c r="U36" s="122">
        <v>2</v>
      </c>
      <c r="V36" s="122">
        <v>3</v>
      </c>
      <c r="W36" s="122">
        <v>0</v>
      </c>
      <c r="X36" s="122">
        <v>6</v>
      </c>
      <c r="Y36" s="148">
        <f>SUM(E36:X36)</f>
        <v>22</v>
      </c>
      <c r="Z36" s="88"/>
      <c r="AA36" s="89"/>
      <c r="AB36" s="89"/>
      <c r="AC36" s="61"/>
      <c r="AD36" s="88"/>
      <c r="AE36" s="89"/>
      <c r="AF36" s="89"/>
      <c r="AG36" s="61"/>
      <c r="AH36" s="88"/>
      <c r="AI36" s="89"/>
      <c r="AJ36" s="89"/>
      <c r="AK36" s="61"/>
      <c r="AL36" s="88"/>
      <c r="AM36" s="89"/>
      <c r="AN36" s="89"/>
      <c r="AO36" s="1"/>
    </row>
    <row r="37" spans="1:40" s="1" customFormat="1" ht="12" customHeight="1" thickBot="1">
      <c r="A37" s="138">
        <v>15</v>
      </c>
      <c r="B37" s="135" t="s">
        <v>87</v>
      </c>
      <c r="C37" s="138" t="s">
        <v>30</v>
      </c>
      <c r="D37" s="138" t="s">
        <v>18</v>
      </c>
      <c r="E37" s="133">
        <v>0</v>
      </c>
      <c r="F37" s="122">
        <v>0</v>
      </c>
      <c r="G37" s="122">
        <v>1</v>
      </c>
      <c r="H37" s="122">
        <v>0</v>
      </c>
      <c r="I37" s="122">
        <v>7</v>
      </c>
      <c r="J37" s="122">
        <v>0</v>
      </c>
      <c r="K37" s="122">
        <v>0</v>
      </c>
      <c r="L37" s="122">
        <v>0</v>
      </c>
      <c r="M37" s="122">
        <v>0</v>
      </c>
      <c r="N37" s="122">
        <v>0</v>
      </c>
      <c r="O37" s="122">
        <v>0</v>
      </c>
      <c r="P37" s="122">
        <v>10</v>
      </c>
      <c r="Q37" s="122">
        <v>1</v>
      </c>
      <c r="R37" s="122">
        <v>0</v>
      </c>
      <c r="S37" s="122">
        <v>0</v>
      </c>
      <c r="T37" s="122">
        <v>0</v>
      </c>
      <c r="U37" s="122">
        <v>1</v>
      </c>
      <c r="V37" s="122">
        <v>1</v>
      </c>
      <c r="W37" s="122">
        <v>0</v>
      </c>
      <c r="X37" s="122">
        <v>1</v>
      </c>
      <c r="Y37" s="148">
        <f>SUM(E37:X37)</f>
        <v>22</v>
      </c>
      <c r="Z37" s="62"/>
      <c r="AA37" s="63"/>
      <c r="AB37" s="63"/>
      <c r="AC37" s="61"/>
      <c r="AD37" s="62"/>
      <c r="AE37" s="63"/>
      <c r="AF37" s="63"/>
      <c r="AG37" s="61"/>
      <c r="AH37" s="62"/>
      <c r="AI37" s="63"/>
      <c r="AJ37" s="63"/>
      <c r="AK37" s="61"/>
      <c r="AL37" s="62"/>
      <c r="AM37" s="63"/>
      <c r="AN37" s="63"/>
    </row>
    <row r="38" spans="1:40" s="1" customFormat="1" ht="12" customHeight="1" thickBot="1">
      <c r="A38" s="138">
        <v>18</v>
      </c>
      <c r="B38" s="131" t="s">
        <v>90</v>
      </c>
      <c r="C38" s="145" t="s">
        <v>30</v>
      </c>
      <c r="D38" s="138" t="s">
        <v>18</v>
      </c>
      <c r="E38" s="133">
        <v>1</v>
      </c>
      <c r="F38" s="122">
        <v>0</v>
      </c>
      <c r="G38" s="122">
        <v>3</v>
      </c>
      <c r="H38" s="122">
        <v>0</v>
      </c>
      <c r="I38" s="122">
        <v>4</v>
      </c>
      <c r="J38" s="122">
        <v>1</v>
      </c>
      <c r="K38" s="122">
        <v>2</v>
      </c>
      <c r="L38" s="122">
        <v>0</v>
      </c>
      <c r="M38" s="122">
        <v>0</v>
      </c>
      <c r="N38" s="122">
        <v>6</v>
      </c>
      <c r="O38" s="122">
        <v>0</v>
      </c>
      <c r="P38" s="122">
        <v>1</v>
      </c>
      <c r="Q38" s="122">
        <v>3</v>
      </c>
      <c r="R38" s="122">
        <v>0</v>
      </c>
      <c r="S38" s="122">
        <v>1</v>
      </c>
      <c r="T38" s="122">
        <v>0</v>
      </c>
      <c r="U38" s="122">
        <v>1</v>
      </c>
      <c r="V38" s="122">
        <v>5</v>
      </c>
      <c r="W38" s="122">
        <v>0</v>
      </c>
      <c r="X38" s="122">
        <v>4</v>
      </c>
      <c r="Y38" s="148">
        <f>SUM(E38:X38)</f>
        <v>32</v>
      </c>
      <c r="Z38" s="62"/>
      <c r="AA38" s="63"/>
      <c r="AB38" s="63"/>
      <c r="AC38" s="61"/>
      <c r="AD38" s="62"/>
      <c r="AE38" s="63"/>
      <c r="AF38" s="63"/>
      <c r="AG38" s="61"/>
      <c r="AH38" s="62"/>
      <c r="AI38" s="63"/>
      <c r="AJ38" s="63"/>
      <c r="AK38" s="61"/>
      <c r="AL38" s="62"/>
      <c r="AM38" s="63"/>
      <c r="AN38" s="63"/>
    </row>
    <row r="39" spans="1:40" s="1" customFormat="1" ht="12" customHeight="1" thickBot="1">
      <c r="A39" s="138">
        <v>25</v>
      </c>
      <c r="B39" s="149" t="s">
        <v>98</v>
      </c>
      <c r="C39" s="145" t="s">
        <v>30</v>
      </c>
      <c r="D39" s="138" t="s">
        <v>18</v>
      </c>
      <c r="E39" s="133">
        <v>0</v>
      </c>
      <c r="F39" s="122">
        <v>0</v>
      </c>
      <c r="G39" s="122">
        <v>3</v>
      </c>
      <c r="H39" s="122">
        <v>3</v>
      </c>
      <c r="I39" s="122">
        <v>5</v>
      </c>
      <c r="J39" s="122">
        <v>0</v>
      </c>
      <c r="K39" s="122">
        <v>0</v>
      </c>
      <c r="L39" s="122">
        <v>3</v>
      </c>
      <c r="M39" s="122">
        <v>2</v>
      </c>
      <c r="N39" s="122">
        <v>1</v>
      </c>
      <c r="O39" s="122">
        <v>0</v>
      </c>
      <c r="P39" s="122">
        <v>5</v>
      </c>
      <c r="Q39" s="122">
        <v>1</v>
      </c>
      <c r="R39" s="122">
        <v>1</v>
      </c>
      <c r="S39" s="122">
        <v>0</v>
      </c>
      <c r="T39" s="122">
        <v>0</v>
      </c>
      <c r="U39" s="122">
        <v>3</v>
      </c>
      <c r="V39" s="122">
        <v>5</v>
      </c>
      <c r="W39" s="122">
        <v>1</v>
      </c>
      <c r="X39" s="122">
        <v>5</v>
      </c>
      <c r="Y39" s="148">
        <f>SUM(E39:X39)</f>
        <v>38</v>
      </c>
      <c r="Z39" s="86"/>
      <c r="AA39" s="87"/>
      <c r="AB39" s="87"/>
      <c r="AC39" s="61"/>
      <c r="AD39" s="86"/>
      <c r="AE39" s="87"/>
      <c r="AF39" s="87"/>
      <c r="AG39" s="61"/>
      <c r="AH39" s="86"/>
      <c r="AI39" s="87"/>
      <c r="AJ39" s="87"/>
      <c r="AK39" s="61"/>
      <c r="AL39" s="86"/>
      <c r="AM39" s="87"/>
      <c r="AN39" s="87"/>
    </row>
    <row r="40" spans="1:40" s="1" customFormat="1" ht="12" customHeight="1" thickBot="1">
      <c r="A40" s="138">
        <v>21</v>
      </c>
      <c r="B40" s="131" t="s">
        <v>93</v>
      </c>
      <c r="C40" s="145" t="s">
        <v>30</v>
      </c>
      <c r="D40" s="138" t="s">
        <v>18</v>
      </c>
      <c r="E40" s="133">
        <v>0</v>
      </c>
      <c r="F40" s="122">
        <v>0</v>
      </c>
      <c r="G40" s="122">
        <v>5</v>
      </c>
      <c r="H40" s="122">
        <v>3</v>
      </c>
      <c r="I40" s="122">
        <v>3</v>
      </c>
      <c r="J40" s="122">
        <v>2</v>
      </c>
      <c r="K40" s="122">
        <v>0</v>
      </c>
      <c r="L40" s="122">
        <v>2</v>
      </c>
      <c r="M40" s="122">
        <v>1</v>
      </c>
      <c r="N40" s="122">
        <v>1</v>
      </c>
      <c r="O40" s="122">
        <v>0</v>
      </c>
      <c r="P40" s="122">
        <v>1</v>
      </c>
      <c r="Q40" s="122">
        <v>8</v>
      </c>
      <c r="R40" s="122">
        <v>0</v>
      </c>
      <c r="S40" s="122">
        <v>5</v>
      </c>
      <c r="T40" s="122">
        <v>0</v>
      </c>
      <c r="U40" s="122">
        <v>3</v>
      </c>
      <c r="V40" s="122">
        <v>6</v>
      </c>
      <c r="W40" s="122">
        <v>0</v>
      </c>
      <c r="X40" s="122">
        <v>2</v>
      </c>
      <c r="Y40" s="148">
        <f>SUM(E40:X40)</f>
        <v>42</v>
      </c>
      <c r="Z40" s="86"/>
      <c r="AA40" s="87"/>
      <c r="AB40" s="87"/>
      <c r="AC40" s="61"/>
      <c r="AD40" s="86"/>
      <c r="AE40" s="87"/>
      <c r="AF40" s="87"/>
      <c r="AG40" s="61"/>
      <c r="AH40" s="86"/>
      <c r="AI40" s="87"/>
      <c r="AJ40" s="87"/>
      <c r="AK40" s="61"/>
      <c r="AL40" s="86"/>
      <c r="AM40" s="87"/>
      <c r="AN40" s="87"/>
    </row>
    <row r="41" spans="1:41" s="1" customFormat="1" ht="12" customHeight="1" thickBot="1">
      <c r="A41" s="138">
        <v>3</v>
      </c>
      <c r="B41" s="135" t="s">
        <v>32</v>
      </c>
      <c r="C41" s="138" t="s">
        <v>30</v>
      </c>
      <c r="D41" s="138" t="s">
        <v>18</v>
      </c>
      <c r="E41" s="133">
        <v>0</v>
      </c>
      <c r="F41" s="122">
        <v>0</v>
      </c>
      <c r="G41" s="122">
        <v>6</v>
      </c>
      <c r="H41" s="122">
        <v>0</v>
      </c>
      <c r="I41" s="122">
        <v>4</v>
      </c>
      <c r="J41" s="122">
        <v>0</v>
      </c>
      <c r="K41" s="122">
        <v>3</v>
      </c>
      <c r="L41" s="122">
        <v>2</v>
      </c>
      <c r="M41" s="122">
        <v>0</v>
      </c>
      <c r="N41" s="122">
        <v>1</v>
      </c>
      <c r="O41" s="122">
        <v>0</v>
      </c>
      <c r="P41" s="122">
        <v>0</v>
      </c>
      <c r="Q41" s="122">
        <v>3</v>
      </c>
      <c r="R41" s="122">
        <v>1</v>
      </c>
      <c r="S41" s="122">
        <v>3</v>
      </c>
      <c r="T41" s="122">
        <v>0</v>
      </c>
      <c r="U41" s="122">
        <v>7</v>
      </c>
      <c r="V41" s="122">
        <v>5</v>
      </c>
      <c r="W41" s="122">
        <v>0</v>
      </c>
      <c r="X41" s="122">
        <v>8</v>
      </c>
      <c r="Y41" s="148">
        <f>SUM(E41:X41)</f>
        <v>43</v>
      </c>
      <c r="Z41" s="86"/>
      <c r="AA41" s="87"/>
      <c r="AB41" s="87"/>
      <c r="AC41" s="61"/>
      <c r="AD41" s="86"/>
      <c r="AE41" s="87"/>
      <c r="AF41" s="87"/>
      <c r="AG41" s="61"/>
      <c r="AH41" s="86"/>
      <c r="AI41" s="87"/>
      <c r="AJ41" s="87"/>
      <c r="AK41" s="61"/>
      <c r="AL41" s="86"/>
      <c r="AM41" s="87"/>
      <c r="AN41" s="87"/>
      <c r="AO41" s="125"/>
    </row>
    <row r="42" spans="1:41" s="1" customFormat="1" ht="12" customHeight="1" thickBot="1">
      <c r="A42" s="138">
        <v>12</v>
      </c>
      <c r="B42" s="135" t="s">
        <v>42</v>
      </c>
      <c r="C42" s="138" t="s">
        <v>30</v>
      </c>
      <c r="D42" s="138" t="s">
        <v>18</v>
      </c>
      <c r="E42" s="133">
        <v>2</v>
      </c>
      <c r="F42" s="122">
        <v>0</v>
      </c>
      <c r="G42" s="122">
        <v>4</v>
      </c>
      <c r="H42" s="122">
        <v>3</v>
      </c>
      <c r="I42" s="122">
        <v>8</v>
      </c>
      <c r="J42" s="122">
        <v>1</v>
      </c>
      <c r="K42" s="122">
        <v>2</v>
      </c>
      <c r="L42" s="122">
        <v>0</v>
      </c>
      <c r="M42" s="122">
        <v>1</v>
      </c>
      <c r="N42" s="122">
        <v>0</v>
      </c>
      <c r="O42" s="122">
        <v>0</v>
      </c>
      <c r="P42" s="122">
        <v>1</v>
      </c>
      <c r="Q42" s="122">
        <v>5</v>
      </c>
      <c r="R42" s="122">
        <v>1</v>
      </c>
      <c r="S42" s="122">
        <v>1</v>
      </c>
      <c r="T42" s="122">
        <v>0</v>
      </c>
      <c r="U42" s="122">
        <v>6</v>
      </c>
      <c r="V42" s="122">
        <v>7</v>
      </c>
      <c r="W42" s="122">
        <v>0</v>
      </c>
      <c r="X42" s="122">
        <v>4</v>
      </c>
      <c r="Y42" s="148">
        <f>SUM(E42:X42)</f>
        <v>46</v>
      </c>
      <c r="Z42" s="67"/>
      <c r="AA42" s="68"/>
      <c r="AB42" s="68"/>
      <c r="AC42" s="69"/>
      <c r="AD42" s="67"/>
      <c r="AE42" s="68"/>
      <c r="AF42" s="68"/>
      <c r="AG42" s="69"/>
      <c r="AH42" s="67"/>
      <c r="AI42" s="68"/>
      <c r="AJ42" s="68"/>
      <c r="AK42" s="69"/>
      <c r="AL42" s="67"/>
      <c r="AM42" s="68"/>
      <c r="AN42" s="68"/>
      <c r="AO42" s="127"/>
    </row>
    <row r="43" spans="1:41" s="1" customFormat="1" ht="12" customHeight="1" thickBot="1">
      <c r="A43" s="138">
        <v>8</v>
      </c>
      <c r="B43" s="135" t="s">
        <v>38</v>
      </c>
      <c r="C43" s="138" t="s">
        <v>30</v>
      </c>
      <c r="D43" s="138" t="s">
        <v>18</v>
      </c>
      <c r="E43" s="133">
        <v>0</v>
      </c>
      <c r="F43" s="122">
        <v>0</v>
      </c>
      <c r="G43" s="122">
        <v>6</v>
      </c>
      <c r="H43" s="122">
        <v>0</v>
      </c>
      <c r="I43" s="122">
        <v>6</v>
      </c>
      <c r="J43" s="122">
        <v>0</v>
      </c>
      <c r="K43" s="122">
        <v>3</v>
      </c>
      <c r="L43" s="122">
        <v>0</v>
      </c>
      <c r="M43" s="122">
        <v>1</v>
      </c>
      <c r="N43" s="122">
        <v>6</v>
      </c>
      <c r="O43" s="122">
        <v>0</v>
      </c>
      <c r="P43" s="122">
        <v>0</v>
      </c>
      <c r="Q43" s="122">
        <v>8</v>
      </c>
      <c r="R43" s="122">
        <v>0</v>
      </c>
      <c r="S43" s="122">
        <v>5</v>
      </c>
      <c r="T43" s="122">
        <v>0</v>
      </c>
      <c r="U43" s="122">
        <v>8</v>
      </c>
      <c r="V43" s="122">
        <v>6</v>
      </c>
      <c r="W43" s="122">
        <v>1</v>
      </c>
      <c r="X43" s="122">
        <v>4</v>
      </c>
      <c r="Y43" s="148">
        <f>SUM(E43:X43)</f>
        <v>54</v>
      </c>
      <c r="Z43" s="67"/>
      <c r="AA43" s="68"/>
      <c r="AB43" s="68"/>
      <c r="AC43" s="69"/>
      <c r="AD43" s="67"/>
      <c r="AE43" s="68"/>
      <c r="AF43" s="68"/>
      <c r="AG43" s="69"/>
      <c r="AH43" s="67"/>
      <c r="AI43" s="68"/>
      <c r="AJ43" s="68"/>
      <c r="AK43" s="69"/>
      <c r="AL43" s="67"/>
      <c r="AM43" s="68"/>
      <c r="AN43" s="68"/>
      <c r="AO43" s="127"/>
    </row>
    <row r="44" spans="1:41" s="1" customFormat="1" ht="12" customHeight="1" thickBot="1">
      <c r="A44" s="138">
        <v>24</v>
      </c>
      <c r="B44" s="149" t="s">
        <v>97</v>
      </c>
      <c r="C44" s="145" t="s">
        <v>30</v>
      </c>
      <c r="D44" s="138" t="s">
        <v>18</v>
      </c>
      <c r="E44" s="133">
        <v>0</v>
      </c>
      <c r="F44" s="122">
        <v>0</v>
      </c>
      <c r="G44" s="122">
        <v>3</v>
      </c>
      <c r="H44" s="122">
        <v>3</v>
      </c>
      <c r="I44" s="122">
        <v>10</v>
      </c>
      <c r="J44" s="122">
        <v>3</v>
      </c>
      <c r="K44" s="122">
        <v>8</v>
      </c>
      <c r="L44" s="122">
        <v>0</v>
      </c>
      <c r="M44" s="122">
        <v>3</v>
      </c>
      <c r="N44" s="122">
        <v>8</v>
      </c>
      <c r="O44" s="122">
        <v>0</v>
      </c>
      <c r="P44" s="122">
        <v>1</v>
      </c>
      <c r="Q44" s="122">
        <v>5</v>
      </c>
      <c r="R44" s="122">
        <v>3</v>
      </c>
      <c r="S44" s="122">
        <v>0</v>
      </c>
      <c r="T44" s="122">
        <v>0</v>
      </c>
      <c r="U44" s="122">
        <v>6</v>
      </c>
      <c r="V44" s="122">
        <v>6</v>
      </c>
      <c r="W44" s="122">
        <v>3</v>
      </c>
      <c r="X44" s="122">
        <v>10</v>
      </c>
      <c r="Y44" s="148">
        <f>SUM(E44:X44)</f>
        <v>72</v>
      </c>
      <c r="Z44" s="67"/>
      <c r="AA44" s="68"/>
      <c r="AB44" s="68"/>
      <c r="AC44" s="69"/>
      <c r="AD44" s="67"/>
      <c r="AE44" s="68"/>
      <c r="AF44" s="68"/>
      <c r="AG44" s="69"/>
      <c r="AH44" s="67"/>
      <c r="AI44" s="68"/>
      <c r="AJ44" s="68"/>
      <c r="AK44" s="69"/>
      <c r="AL44" s="67"/>
      <c r="AM44" s="68"/>
      <c r="AN44" s="68"/>
      <c r="AO44" s="127"/>
    </row>
    <row r="45" spans="1:41" s="1" customFormat="1" ht="12" customHeight="1" thickBot="1">
      <c r="A45" s="138">
        <v>14</v>
      </c>
      <c r="B45" s="135" t="s">
        <v>43</v>
      </c>
      <c r="C45" s="138" t="s">
        <v>30</v>
      </c>
      <c r="D45" s="138" t="s">
        <v>18</v>
      </c>
      <c r="E45" s="133">
        <v>1</v>
      </c>
      <c r="F45" s="122">
        <v>1</v>
      </c>
      <c r="G45" s="122">
        <v>2</v>
      </c>
      <c r="H45" s="122">
        <v>2</v>
      </c>
      <c r="I45" s="122">
        <v>4</v>
      </c>
      <c r="J45" s="122">
        <v>3</v>
      </c>
      <c r="K45" s="122">
        <v>5</v>
      </c>
      <c r="L45" s="122">
        <v>0</v>
      </c>
      <c r="M45" s="122">
        <v>2</v>
      </c>
      <c r="N45" s="122">
        <v>8</v>
      </c>
      <c r="O45" s="122">
        <v>1</v>
      </c>
      <c r="P45" s="122">
        <v>1</v>
      </c>
      <c r="Q45" s="122">
        <v>5</v>
      </c>
      <c r="R45" s="122">
        <v>7</v>
      </c>
      <c r="S45" s="122">
        <v>6</v>
      </c>
      <c r="T45" s="122">
        <v>0</v>
      </c>
      <c r="U45" s="122">
        <v>6</v>
      </c>
      <c r="V45" s="122">
        <v>6</v>
      </c>
      <c r="W45" s="122">
        <v>10</v>
      </c>
      <c r="X45" s="122">
        <v>6</v>
      </c>
      <c r="Y45" s="148">
        <f>SUM(E45:X45)</f>
        <v>76</v>
      </c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7"/>
    </row>
    <row r="46" spans="1:41" s="1" customFormat="1" ht="12" customHeight="1" thickBot="1">
      <c r="A46" s="138">
        <v>7</v>
      </c>
      <c r="B46" s="135" t="s">
        <v>37</v>
      </c>
      <c r="C46" s="138" t="s">
        <v>30</v>
      </c>
      <c r="D46" s="138" t="s">
        <v>18</v>
      </c>
      <c r="E46" s="133">
        <v>0</v>
      </c>
      <c r="F46" s="122">
        <v>0</v>
      </c>
      <c r="G46" s="122">
        <v>1</v>
      </c>
      <c r="H46" s="122">
        <v>1</v>
      </c>
      <c r="I46" s="122">
        <v>10</v>
      </c>
      <c r="J46" s="122">
        <v>6</v>
      </c>
      <c r="K46" s="122">
        <v>5</v>
      </c>
      <c r="L46" s="122">
        <v>5</v>
      </c>
      <c r="M46" s="122">
        <v>1</v>
      </c>
      <c r="N46" s="122">
        <v>0</v>
      </c>
      <c r="O46" s="122">
        <v>0</v>
      </c>
      <c r="P46" s="122">
        <v>10</v>
      </c>
      <c r="Q46" s="122">
        <v>6</v>
      </c>
      <c r="R46" s="122">
        <v>5</v>
      </c>
      <c r="S46" s="122">
        <v>5</v>
      </c>
      <c r="T46" s="122">
        <v>5</v>
      </c>
      <c r="U46" s="122">
        <v>6</v>
      </c>
      <c r="V46" s="122">
        <v>7</v>
      </c>
      <c r="W46" s="122">
        <v>4</v>
      </c>
      <c r="X46" s="122">
        <v>3</v>
      </c>
      <c r="Y46" s="148">
        <f>SUM(E46:X46)</f>
        <v>80</v>
      </c>
      <c r="Z46" s="67"/>
      <c r="AA46" s="68"/>
      <c r="AB46" s="68"/>
      <c r="AC46" s="69"/>
      <c r="AD46" s="67"/>
      <c r="AE46" s="68"/>
      <c r="AF46" s="68"/>
      <c r="AG46" s="69"/>
      <c r="AH46" s="67"/>
      <c r="AI46" s="68"/>
      <c r="AJ46" s="68"/>
      <c r="AK46" s="69"/>
      <c r="AL46" s="67"/>
      <c r="AM46" s="68"/>
      <c r="AN46" s="68"/>
      <c r="AO46" s="127"/>
    </row>
    <row r="47" spans="1:41" s="1" customFormat="1" ht="12" customHeight="1" thickBot="1">
      <c r="A47" s="138">
        <v>2</v>
      </c>
      <c r="B47" s="135" t="s">
        <v>31</v>
      </c>
      <c r="C47" s="138" t="s">
        <v>30</v>
      </c>
      <c r="D47" s="138" t="s">
        <v>18</v>
      </c>
      <c r="E47" s="133">
        <v>10</v>
      </c>
      <c r="F47" s="122">
        <v>6</v>
      </c>
      <c r="G47" s="122">
        <v>10</v>
      </c>
      <c r="H47" s="122">
        <v>10</v>
      </c>
      <c r="I47" s="122">
        <v>10</v>
      </c>
      <c r="J47" s="122">
        <v>10</v>
      </c>
      <c r="K47" s="122">
        <v>10</v>
      </c>
      <c r="L47" s="122">
        <v>10</v>
      </c>
      <c r="M47" s="122">
        <v>10</v>
      </c>
      <c r="N47" s="122">
        <v>10</v>
      </c>
      <c r="O47" s="122">
        <v>10</v>
      </c>
      <c r="P47" s="122">
        <v>10</v>
      </c>
      <c r="Q47" s="122">
        <v>10</v>
      </c>
      <c r="R47" s="122">
        <v>10</v>
      </c>
      <c r="S47" s="122">
        <v>10</v>
      </c>
      <c r="T47" s="122">
        <v>0</v>
      </c>
      <c r="U47" s="122">
        <v>10</v>
      </c>
      <c r="V47" s="122">
        <v>10</v>
      </c>
      <c r="W47" s="122">
        <v>8</v>
      </c>
      <c r="X47" s="122">
        <v>10</v>
      </c>
      <c r="Y47" s="148">
        <f>SUM(E47:X47)</f>
        <v>184</v>
      </c>
      <c r="Z47" s="67"/>
      <c r="AA47" s="68"/>
      <c r="AB47" s="68"/>
      <c r="AC47" s="69"/>
      <c r="AD47" s="67"/>
      <c r="AE47" s="68"/>
      <c r="AF47" s="68"/>
      <c r="AG47" s="69"/>
      <c r="AH47" s="67"/>
      <c r="AI47" s="68"/>
      <c r="AJ47" s="68"/>
      <c r="AK47" s="69"/>
      <c r="AL47" s="67"/>
      <c r="AM47" s="68"/>
      <c r="AN47" s="68"/>
      <c r="AO47" s="127"/>
    </row>
    <row r="48" spans="1:41" s="1" customFormat="1" ht="12" customHeight="1" thickBot="1">
      <c r="A48" s="138">
        <v>23</v>
      </c>
      <c r="B48" s="149" t="s">
        <v>96</v>
      </c>
      <c r="C48" s="145" t="s">
        <v>30</v>
      </c>
      <c r="D48" s="138" t="s">
        <v>18</v>
      </c>
      <c r="E48" s="133" t="s">
        <v>158</v>
      </c>
      <c r="F48" s="122" t="s">
        <v>159</v>
      </c>
      <c r="G48" s="122" t="s">
        <v>160</v>
      </c>
      <c r="H48" s="122" t="s">
        <v>95</v>
      </c>
      <c r="I48" s="122" t="s">
        <v>158</v>
      </c>
      <c r="J48" s="122" t="s">
        <v>159</v>
      </c>
      <c r="K48" s="122" t="s">
        <v>161</v>
      </c>
      <c r="L48" s="122"/>
      <c r="M48" s="122" t="s">
        <v>158</v>
      </c>
      <c r="N48" s="122" t="s">
        <v>159</v>
      </c>
      <c r="O48" s="122" t="s">
        <v>160</v>
      </c>
      <c r="P48" s="122" t="s">
        <v>95</v>
      </c>
      <c r="Q48" s="122" t="s">
        <v>158</v>
      </c>
      <c r="R48" s="122" t="s">
        <v>159</v>
      </c>
      <c r="S48" s="122" t="s">
        <v>161</v>
      </c>
      <c r="T48" s="122"/>
      <c r="U48" s="122" t="s">
        <v>158</v>
      </c>
      <c r="V48" s="122" t="s">
        <v>159</v>
      </c>
      <c r="W48" s="122" t="s">
        <v>160</v>
      </c>
      <c r="X48" s="122"/>
      <c r="Y48" s="148" t="s">
        <v>162</v>
      </c>
      <c r="Z48" s="67"/>
      <c r="AA48" s="68"/>
      <c r="AB48" s="68"/>
      <c r="AC48" s="69"/>
      <c r="AD48" s="67"/>
      <c r="AE48" s="68"/>
      <c r="AF48" s="68"/>
      <c r="AG48" s="69"/>
      <c r="AH48" s="67"/>
      <c r="AI48" s="68"/>
      <c r="AJ48" s="68"/>
      <c r="AK48" s="69"/>
      <c r="AL48" s="67"/>
      <c r="AM48" s="68"/>
      <c r="AN48" s="68"/>
      <c r="AO48" s="127"/>
    </row>
    <row r="49" spans="1:41" s="1" customFormat="1" ht="12" customHeight="1" thickBot="1">
      <c r="A49" s="138">
        <v>16</v>
      </c>
      <c r="B49" s="134" t="s">
        <v>88</v>
      </c>
      <c r="C49" s="144" t="s">
        <v>30</v>
      </c>
      <c r="D49" s="138" t="s">
        <v>18</v>
      </c>
      <c r="E49" s="133">
        <v>6</v>
      </c>
      <c r="F49" s="122">
        <v>0</v>
      </c>
      <c r="G49" s="122">
        <v>6</v>
      </c>
      <c r="H49" s="122">
        <v>5</v>
      </c>
      <c r="I49" s="122">
        <v>6</v>
      </c>
      <c r="J49" s="122">
        <v>4</v>
      </c>
      <c r="K49" s="122" t="s">
        <v>158</v>
      </c>
      <c r="L49" s="122" t="s">
        <v>159</v>
      </c>
      <c r="M49" s="122" t="s">
        <v>160</v>
      </c>
      <c r="N49" s="122" t="s">
        <v>95</v>
      </c>
      <c r="O49" s="122" t="s">
        <v>158</v>
      </c>
      <c r="P49" s="122" t="s">
        <v>159</v>
      </c>
      <c r="Q49" s="122" t="s">
        <v>161</v>
      </c>
      <c r="R49" s="122"/>
      <c r="S49" s="122" t="s">
        <v>158</v>
      </c>
      <c r="T49" s="122" t="s">
        <v>159</v>
      </c>
      <c r="U49" s="122" t="s">
        <v>160</v>
      </c>
      <c r="V49" s="122" t="s">
        <v>95</v>
      </c>
      <c r="W49" s="122" t="s">
        <v>158</v>
      </c>
      <c r="X49" s="122" t="s">
        <v>159</v>
      </c>
      <c r="Y49" s="148" t="s">
        <v>162</v>
      </c>
      <c r="Z49" s="67"/>
      <c r="AA49" s="68"/>
      <c r="AB49" s="68"/>
      <c r="AC49" s="69"/>
      <c r="AD49" s="67"/>
      <c r="AE49" s="68"/>
      <c r="AF49" s="68"/>
      <c r="AG49" s="69"/>
      <c r="AH49" s="67"/>
      <c r="AI49" s="68"/>
      <c r="AJ49" s="68"/>
      <c r="AK49" s="69"/>
      <c r="AL49" s="67"/>
      <c r="AM49" s="68"/>
      <c r="AN49" s="68"/>
      <c r="AO49" s="127"/>
    </row>
    <row r="50" spans="1:41" s="112" customFormat="1" ht="12" customHeight="1" thickBot="1">
      <c r="A50" s="141">
        <v>32</v>
      </c>
      <c r="B50" s="131" t="s">
        <v>105</v>
      </c>
      <c r="C50" s="145" t="s">
        <v>30</v>
      </c>
      <c r="D50" s="138" t="s">
        <v>18</v>
      </c>
      <c r="E50" s="133" t="s">
        <v>158</v>
      </c>
      <c r="F50" s="122" t="s">
        <v>159</v>
      </c>
      <c r="G50" s="122" t="s">
        <v>160</v>
      </c>
      <c r="H50" s="122" t="s">
        <v>95</v>
      </c>
      <c r="I50" s="122" t="s">
        <v>158</v>
      </c>
      <c r="J50" s="122" t="s">
        <v>159</v>
      </c>
      <c r="K50" s="122" t="s">
        <v>161</v>
      </c>
      <c r="L50" s="122"/>
      <c r="M50" s="122" t="s">
        <v>158</v>
      </c>
      <c r="N50" s="122" t="s">
        <v>159</v>
      </c>
      <c r="O50" s="122" t="s">
        <v>160</v>
      </c>
      <c r="P50" s="122" t="s">
        <v>95</v>
      </c>
      <c r="Q50" s="122" t="s">
        <v>158</v>
      </c>
      <c r="R50" s="122" t="s">
        <v>159</v>
      </c>
      <c r="S50" s="122" t="s">
        <v>161</v>
      </c>
      <c r="T50" s="122"/>
      <c r="U50" s="122" t="s">
        <v>158</v>
      </c>
      <c r="V50" s="122" t="s">
        <v>159</v>
      </c>
      <c r="W50" s="122" t="s">
        <v>160</v>
      </c>
      <c r="X50" s="122"/>
      <c r="Y50" s="148" t="s">
        <v>162</v>
      </c>
      <c r="Z50" s="88"/>
      <c r="AA50" s="89"/>
      <c r="AB50" s="89"/>
      <c r="AC50" s="61"/>
      <c r="AD50" s="88"/>
      <c r="AE50" s="89"/>
      <c r="AF50" s="89"/>
      <c r="AG50" s="61"/>
      <c r="AH50" s="88"/>
      <c r="AI50" s="89"/>
      <c r="AJ50" s="89"/>
      <c r="AK50" s="61"/>
      <c r="AL50" s="88"/>
      <c r="AM50" s="89"/>
      <c r="AN50" s="89"/>
      <c r="AO50" s="125"/>
    </row>
    <row r="51" spans="1:40" s="1" customFormat="1" ht="12" customHeight="1" thickBot="1">
      <c r="A51" s="138">
        <v>6</v>
      </c>
      <c r="B51" s="135" t="s">
        <v>36</v>
      </c>
      <c r="C51" s="138" t="s">
        <v>34</v>
      </c>
      <c r="D51" s="138" t="s">
        <v>18</v>
      </c>
      <c r="E51" s="133">
        <v>0</v>
      </c>
      <c r="F51" s="122">
        <v>0</v>
      </c>
      <c r="G51" s="122">
        <v>0</v>
      </c>
      <c r="H51" s="122">
        <v>1</v>
      </c>
      <c r="I51" s="122">
        <v>4</v>
      </c>
      <c r="J51" s="122">
        <v>0</v>
      </c>
      <c r="K51" s="122">
        <v>0</v>
      </c>
      <c r="L51" s="122">
        <v>0</v>
      </c>
      <c r="M51" s="122">
        <v>0</v>
      </c>
      <c r="N51" s="122">
        <v>2</v>
      </c>
      <c r="O51" s="122">
        <v>0</v>
      </c>
      <c r="P51" s="122">
        <v>0</v>
      </c>
      <c r="Q51" s="122">
        <v>5</v>
      </c>
      <c r="R51" s="122">
        <v>0</v>
      </c>
      <c r="S51" s="122">
        <v>0</v>
      </c>
      <c r="T51" s="122">
        <v>0</v>
      </c>
      <c r="U51" s="122">
        <v>0</v>
      </c>
      <c r="V51" s="122">
        <v>8</v>
      </c>
      <c r="W51" s="122">
        <v>2</v>
      </c>
      <c r="X51" s="122">
        <v>5</v>
      </c>
      <c r="Y51" s="148">
        <f>SUM(E51:X51)</f>
        <v>27</v>
      </c>
      <c r="Z51" s="62"/>
      <c r="AA51" s="89"/>
      <c r="AB51" s="89"/>
      <c r="AC51" s="61"/>
      <c r="AD51" s="62"/>
      <c r="AE51" s="63"/>
      <c r="AF51" s="63"/>
      <c r="AG51" s="61"/>
      <c r="AH51" s="62"/>
      <c r="AI51" s="63"/>
      <c r="AJ51" s="63"/>
      <c r="AK51" s="61"/>
      <c r="AL51" s="62"/>
      <c r="AM51" s="63"/>
      <c r="AN51" s="89"/>
    </row>
    <row r="52" spans="1:40" s="1" customFormat="1" ht="12" customHeight="1" thickBot="1">
      <c r="A52" s="138">
        <v>4</v>
      </c>
      <c r="B52" s="135" t="s">
        <v>33</v>
      </c>
      <c r="C52" s="138" t="s">
        <v>34</v>
      </c>
      <c r="D52" s="138" t="s">
        <v>18</v>
      </c>
      <c r="E52" s="133">
        <v>0</v>
      </c>
      <c r="F52" s="122">
        <v>0</v>
      </c>
      <c r="G52" s="122">
        <v>6</v>
      </c>
      <c r="H52" s="122">
        <v>6</v>
      </c>
      <c r="I52" s="122">
        <v>5</v>
      </c>
      <c r="J52" s="122">
        <v>4</v>
      </c>
      <c r="K52" s="122">
        <v>0</v>
      </c>
      <c r="L52" s="122">
        <v>3</v>
      </c>
      <c r="M52" s="122">
        <v>1</v>
      </c>
      <c r="N52" s="122">
        <v>10</v>
      </c>
      <c r="O52" s="122">
        <v>1</v>
      </c>
      <c r="P52" s="122">
        <v>6</v>
      </c>
      <c r="Q52" s="122">
        <v>7</v>
      </c>
      <c r="R52" s="122">
        <v>2</v>
      </c>
      <c r="S52" s="122">
        <v>1</v>
      </c>
      <c r="T52" s="122">
        <v>0</v>
      </c>
      <c r="U52" s="122">
        <v>6</v>
      </c>
      <c r="V52" s="122">
        <v>6</v>
      </c>
      <c r="W52" s="122">
        <v>5</v>
      </c>
      <c r="X52" s="122">
        <v>6</v>
      </c>
      <c r="Y52" s="148">
        <f>SUM(E52:X52)</f>
        <v>75</v>
      </c>
      <c r="Z52" s="62" t="e">
        <f>#N/A</f>
        <v>#N/A</v>
      </c>
      <c r="AA52" s="89" t="e">
        <f>#N/A</f>
        <v>#N/A</v>
      </c>
      <c r="AB52" s="89" t="e">
        <f>COUNTIF(#REF!,0)</f>
        <v>#REF!</v>
      </c>
      <c r="AC52" s="61"/>
      <c r="AD52" s="62" t="e">
        <f>#N/A</f>
        <v>#N/A</v>
      </c>
      <c r="AE52" s="63" t="e">
        <f>#N/A</f>
        <v>#N/A</v>
      </c>
      <c r="AF52" s="63" t="e">
        <f>COUNTIF(#REF!,1)</f>
        <v>#REF!</v>
      </c>
      <c r="AG52" s="61"/>
      <c r="AH52" s="62" t="e">
        <f>#N/A</f>
        <v>#N/A</v>
      </c>
      <c r="AI52" s="63" t="e">
        <f>#N/A</f>
        <v>#N/A</v>
      </c>
      <c r="AJ52" s="63" t="e">
        <f>COUNTIF(#REF!,2)</f>
        <v>#REF!</v>
      </c>
      <c r="AK52" s="61"/>
      <c r="AL52" s="62" t="e">
        <f>#N/A</f>
        <v>#N/A</v>
      </c>
      <c r="AM52" s="63" t="e">
        <f>#N/A</f>
        <v>#N/A</v>
      </c>
      <c r="AN52" s="89" t="e">
        <f>COUNTIF(#REF!,3)</f>
        <v>#REF!</v>
      </c>
    </row>
    <row r="53" spans="1:25" s="1" customFormat="1" ht="12" customHeight="1" thickBot="1">
      <c r="A53" s="138">
        <v>27</v>
      </c>
      <c r="B53" s="131" t="s">
        <v>100</v>
      </c>
      <c r="C53" s="145" t="s">
        <v>34</v>
      </c>
      <c r="D53" s="138" t="s">
        <v>18</v>
      </c>
      <c r="E53" s="133">
        <v>0</v>
      </c>
      <c r="F53" s="122">
        <v>1</v>
      </c>
      <c r="G53" s="122">
        <v>8</v>
      </c>
      <c r="H53" s="122">
        <v>8</v>
      </c>
      <c r="I53" s="122">
        <v>10</v>
      </c>
      <c r="J53" s="122">
        <v>4</v>
      </c>
      <c r="K53" s="122">
        <v>3</v>
      </c>
      <c r="L53" s="122">
        <v>0</v>
      </c>
      <c r="M53" s="122">
        <v>0</v>
      </c>
      <c r="N53" s="122">
        <v>3</v>
      </c>
      <c r="O53" s="122">
        <v>0</v>
      </c>
      <c r="P53" s="122">
        <v>5</v>
      </c>
      <c r="Q53" s="122">
        <v>3</v>
      </c>
      <c r="R53" s="122">
        <v>7</v>
      </c>
      <c r="S53" s="122">
        <v>1</v>
      </c>
      <c r="T53" s="122">
        <v>5</v>
      </c>
      <c r="U53" s="122">
        <v>8</v>
      </c>
      <c r="V53" s="122">
        <v>5</v>
      </c>
      <c r="W53" s="122">
        <v>3</v>
      </c>
      <c r="X53" s="122">
        <v>6</v>
      </c>
      <c r="Y53" s="148">
        <f>SUM(E53:X53)</f>
        <v>80</v>
      </c>
    </row>
    <row r="54" spans="1:41" s="1" customFormat="1" ht="12" customHeight="1" thickBot="1">
      <c r="A54" s="146">
        <v>19</v>
      </c>
      <c r="B54" s="132" t="s">
        <v>91</v>
      </c>
      <c r="C54" s="130" t="s">
        <v>34</v>
      </c>
      <c r="D54" s="138" t="s">
        <v>18</v>
      </c>
      <c r="E54" s="133">
        <v>4</v>
      </c>
      <c r="F54" s="122">
        <v>6</v>
      </c>
      <c r="G54" s="122">
        <v>6</v>
      </c>
      <c r="H54" s="122">
        <v>6</v>
      </c>
      <c r="I54" s="122">
        <v>10</v>
      </c>
      <c r="J54" s="122">
        <v>6</v>
      </c>
      <c r="K54" s="122">
        <v>5</v>
      </c>
      <c r="L54" s="122">
        <v>6</v>
      </c>
      <c r="M54" s="122">
        <v>1</v>
      </c>
      <c r="N54" s="122">
        <v>1</v>
      </c>
      <c r="O54" s="122">
        <v>2</v>
      </c>
      <c r="P54" s="122">
        <v>6</v>
      </c>
      <c r="Q54" s="122">
        <v>8</v>
      </c>
      <c r="R54" s="122">
        <v>10</v>
      </c>
      <c r="S54" s="122">
        <v>6</v>
      </c>
      <c r="T54" s="122">
        <v>0</v>
      </c>
      <c r="U54" s="122">
        <v>6</v>
      </c>
      <c r="V54" s="122">
        <v>6</v>
      </c>
      <c r="W54" s="122">
        <v>1</v>
      </c>
      <c r="X54" s="122">
        <v>6</v>
      </c>
      <c r="Y54" s="148">
        <f>SUM(E54:X54)</f>
        <v>102</v>
      </c>
      <c r="AA54" s="89"/>
      <c r="AB54" s="89"/>
      <c r="AC54" s="61"/>
      <c r="AD54" s="62"/>
      <c r="AE54" s="63"/>
      <c r="AF54" s="63"/>
      <c r="AG54" s="61"/>
      <c r="AH54" s="62"/>
      <c r="AI54" s="63"/>
      <c r="AJ54" s="63"/>
      <c r="AK54" s="61"/>
      <c r="AL54" s="62"/>
      <c r="AM54" s="63"/>
      <c r="AN54" s="89"/>
      <c r="AO54" s="125"/>
    </row>
    <row r="55" spans="1:41" s="1" customFormat="1" ht="12" customHeight="1" thickBot="1">
      <c r="A55" s="141">
        <v>31</v>
      </c>
      <c r="B55" s="131" t="s">
        <v>104</v>
      </c>
      <c r="C55" s="145" t="s">
        <v>34</v>
      </c>
      <c r="D55" s="138" t="s">
        <v>18</v>
      </c>
      <c r="E55" s="133" t="s">
        <v>158</v>
      </c>
      <c r="F55" s="122" t="s">
        <v>159</v>
      </c>
      <c r="G55" s="122" t="s">
        <v>160</v>
      </c>
      <c r="H55" s="122" t="s">
        <v>95</v>
      </c>
      <c r="I55" s="122" t="s">
        <v>158</v>
      </c>
      <c r="J55" s="122" t="s">
        <v>159</v>
      </c>
      <c r="K55" s="122" t="s">
        <v>161</v>
      </c>
      <c r="L55" s="122"/>
      <c r="M55" s="122" t="s">
        <v>158</v>
      </c>
      <c r="N55" s="122" t="s">
        <v>159</v>
      </c>
      <c r="O55" s="122" t="s">
        <v>160</v>
      </c>
      <c r="P55" s="122" t="s">
        <v>95</v>
      </c>
      <c r="Q55" s="122" t="s">
        <v>158</v>
      </c>
      <c r="R55" s="122" t="s">
        <v>159</v>
      </c>
      <c r="S55" s="122" t="s">
        <v>161</v>
      </c>
      <c r="T55" s="122"/>
      <c r="U55" s="122" t="s">
        <v>158</v>
      </c>
      <c r="V55" s="122" t="s">
        <v>159</v>
      </c>
      <c r="W55" s="122" t="s">
        <v>160</v>
      </c>
      <c r="X55" s="122"/>
      <c r="Y55" s="148" t="s">
        <v>162</v>
      </c>
      <c r="Z55" s="62"/>
      <c r="AA55" s="89"/>
      <c r="AB55" s="89"/>
      <c r="AC55" s="61"/>
      <c r="AD55" s="62"/>
      <c r="AE55" s="63"/>
      <c r="AF55" s="63"/>
      <c r="AG55" s="61"/>
      <c r="AH55" s="62"/>
      <c r="AI55" s="63"/>
      <c r="AJ55" s="63"/>
      <c r="AK55" s="61"/>
      <c r="AL55" s="62"/>
      <c r="AM55" s="63"/>
      <c r="AN55" s="89"/>
      <c r="AO55" s="125"/>
    </row>
    <row r="56" spans="1:41" s="1" customFormat="1" ht="12" customHeight="1" thickBot="1">
      <c r="A56" s="141">
        <v>35</v>
      </c>
      <c r="B56" s="131" t="s">
        <v>163</v>
      </c>
      <c r="C56" s="145" t="s">
        <v>74</v>
      </c>
      <c r="D56" s="138" t="s">
        <v>18</v>
      </c>
      <c r="E56" s="133">
        <v>0</v>
      </c>
      <c r="F56" s="122">
        <v>0</v>
      </c>
      <c r="G56" s="122">
        <v>0</v>
      </c>
      <c r="H56" s="122">
        <v>0</v>
      </c>
      <c r="I56" s="122">
        <v>1</v>
      </c>
      <c r="J56" s="122">
        <v>0</v>
      </c>
      <c r="K56" s="122">
        <v>0</v>
      </c>
      <c r="L56" s="122">
        <v>0</v>
      </c>
      <c r="M56" s="122">
        <v>0</v>
      </c>
      <c r="N56" s="122">
        <v>0</v>
      </c>
      <c r="O56" s="122">
        <v>0</v>
      </c>
      <c r="P56" s="122">
        <v>0</v>
      </c>
      <c r="Q56" s="122">
        <v>0</v>
      </c>
      <c r="R56" s="122">
        <v>1</v>
      </c>
      <c r="S56" s="122">
        <v>0</v>
      </c>
      <c r="T56" s="122">
        <v>0</v>
      </c>
      <c r="U56" s="122">
        <v>1</v>
      </c>
      <c r="V56" s="122">
        <v>0</v>
      </c>
      <c r="W56" s="122">
        <v>3</v>
      </c>
      <c r="X56" s="122">
        <v>0</v>
      </c>
      <c r="Y56" s="148">
        <f>SUM(E56:X56)</f>
        <v>6</v>
      </c>
      <c r="Z56" s="62"/>
      <c r="AA56" s="89"/>
      <c r="AB56" s="89"/>
      <c r="AC56" s="61"/>
      <c r="AD56" s="62"/>
      <c r="AE56" s="63"/>
      <c r="AF56" s="63"/>
      <c r="AG56" s="61"/>
      <c r="AH56" s="62"/>
      <c r="AI56" s="63"/>
      <c r="AJ56" s="63"/>
      <c r="AK56" s="61"/>
      <c r="AL56" s="62"/>
      <c r="AM56" s="63"/>
      <c r="AN56" s="89"/>
      <c r="AO56" s="125"/>
    </row>
    <row r="57" spans="1:40" s="1" customFormat="1" ht="12" customHeight="1" thickBot="1">
      <c r="A57" s="141">
        <v>36</v>
      </c>
      <c r="B57" s="131" t="s">
        <v>108</v>
      </c>
      <c r="C57" s="145" t="s">
        <v>74</v>
      </c>
      <c r="D57" s="138" t="s">
        <v>18</v>
      </c>
      <c r="E57" s="133">
        <v>0</v>
      </c>
      <c r="F57" s="122">
        <v>0</v>
      </c>
      <c r="G57" s="122">
        <v>2</v>
      </c>
      <c r="H57" s="122">
        <v>0</v>
      </c>
      <c r="I57" s="122">
        <v>2</v>
      </c>
      <c r="J57" s="122">
        <v>7</v>
      </c>
      <c r="K57" s="122">
        <v>0</v>
      </c>
      <c r="L57" s="122">
        <v>0</v>
      </c>
      <c r="M57" s="122">
        <v>0</v>
      </c>
      <c r="N57" s="122">
        <v>0</v>
      </c>
      <c r="O57" s="122">
        <v>0</v>
      </c>
      <c r="P57" s="122">
        <v>0</v>
      </c>
      <c r="Q57" s="122">
        <v>0</v>
      </c>
      <c r="R57" s="122">
        <v>0</v>
      </c>
      <c r="S57" s="122">
        <v>0</v>
      </c>
      <c r="T57" s="122">
        <v>0</v>
      </c>
      <c r="U57" s="122">
        <v>1</v>
      </c>
      <c r="V57" s="122">
        <v>2</v>
      </c>
      <c r="W57" s="122">
        <v>5</v>
      </c>
      <c r="X57" s="122">
        <v>0</v>
      </c>
      <c r="Y57" s="148">
        <f>SUM(E57:X57)</f>
        <v>19</v>
      </c>
      <c r="Z57" s="62"/>
      <c r="AA57" s="89"/>
      <c r="AB57" s="89"/>
      <c r="AC57" s="61"/>
      <c r="AD57" s="62"/>
      <c r="AE57" s="63"/>
      <c r="AF57" s="63"/>
      <c r="AG57" s="61"/>
      <c r="AH57" s="62"/>
      <c r="AI57" s="63"/>
      <c r="AJ57" s="63"/>
      <c r="AK57" s="61"/>
      <c r="AL57" s="62"/>
      <c r="AM57" s="63"/>
      <c r="AN57" s="89"/>
    </row>
    <row r="58" spans="1:40" s="1" customFormat="1" ht="12" customHeight="1" thickBot="1">
      <c r="A58" s="141">
        <v>37</v>
      </c>
      <c r="B58" s="131" t="s">
        <v>109</v>
      </c>
      <c r="C58" s="145" t="s">
        <v>74</v>
      </c>
      <c r="D58" s="138" t="s">
        <v>18</v>
      </c>
      <c r="E58" s="133">
        <v>0</v>
      </c>
      <c r="F58" s="122">
        <v>0</v>
      </c>
      <c r="G58" s="122">
        <v>1</v>
      </c>
      <c r="H58" s="122">
        <v>0</v>
      </c>
      <c r="I58" s="122">
        <v>8</v>
      </c>
      <c r="J58" s="122">
        <v>0</v>
      </c>
      <c r="K58" s="122">
        <v>0</v>
      </c>
      <c r="L58" s="122">
        <v>0</v>
      </c>
      <c r="M58" s="122">
        <v>0</v>
      </c>
      <c r="N58" s="122">
        <v>2</v>
      </c>
      <c r="O58" s="122">
        <v>0</v>
      </c>
      <c r="P58" s="122">
        <v>1</v>
      </c>
      <c r="Q58" s="122">
        <v>3</v>
      </c>
      <c r="R58" s="122">
        <v>1</v>
      </c>
      <c r="S58" s="122">
        <v>0</v>
      </c>
      <c r="T58" s="122">
        <v>0</v>
      </c>
      <c r="U58" s="122">
        <v>0</v>
      </c>
      <c r="V58" s="122">
        <v>0</v>
      </c>
      <c r="W58" s="122">
        <v>8</v>
      </c>
      <c r="X58" s="122">
        <v>0</v>
      </c>
      <c r="Y58" s="148">
        <f>SUM(E58:X58)</f>
        <v>24</v>
      </c>
      <c r="Z58" s="62"/>
      <c r="AA58" s="89"/>
      <c r="AB58" s="89"/>
      <c r="AC58" s="61"/>
      <c r="AD58" s="62"/>
      <c r="AE58" s="63"/>
      <c r="AF58" s="63"/>
      <c r="AG58" s="61"/>
      <c r="AH58" s="62"/>
      <c r="AI58" s="63"/>
      <c r="AJ58" s="63"/>
      <c r="AK58" s="61"/>
      <c r="AL58" s="62"/>
      <c r="AM58" s="63"/>
      <c r="AN58" s="89"/>
    </row>
    <row r="59" spans="1:40" s="1" customFormat="1" ht="12" customHeight="1" thickBot="1">
      <c r="A59" s="141">
        <v>34</v>
      </c>
      <c r="B59" s="131" t="s">
        <v>107</v>
      </c>
      <c r="C59" s="145" t="s">
        <v>74</v>
      </c>
      <c r="D59" s="138" t="s">
        <v>18</v>
      </c>
      <c r="E59" s="133">
        <v>0</v>
      </c>
      <c r="F59" s="122">
        <v>0</v>
      </c>
      <c r="G59" s="122">
        <v>1</v>
      </c>
      <c r="H59" s="122">
        <v>0</v>
      </c>
      <c r="I59" s="122">
        <v>0</v>
      </c>
      <c r="J59" s="122">
        <v>1</v>
      </c>
      <c r="K59" s="122">
        <v>0</v>
      </c>
      <c r="L59" s="122">
        <v>7</v>
      </c>
      <c r="M59" s="122">
        <v>0</v>
      </c>
      <c r="N59" s="122">
        <v>0</v>
      </c>
      <c r="O59" s="122">
        <v>0</v>
      </c>
      <c r="P59" s="122">
        <v>0</v>
      </c>
      <c r="Q59" s="122">
        <v>6</v>
      </c>
      <c r="R59" s="122">
        <v>5</v>
      </c>
      <c r="S59" s="122">
        <v>3</v>
      </c>
      <c r="T59" s="122">
        <v>0</v>
      </c>
      <c r="U59" s="122">
        <v>2</v>
      </c>
      <c r="V59" s="122">
        <v>1</v>
      </c>
      <c r="W59" s="122">
        <v>2</v>
      </c>
      <c r="X59" s="122">
        <v>0</v>
      </c>
      <c r="Y59" s="148">
        <f>SUM(E59:X59)</f>
        <v>28</v>
      </c>
      <c r="Z59" s="62"/>
      <c r="AA59" s="89"/>
      <c r="AB59" s="89"/>
      <c r="AC59" s="61"/>
      <c r="AD59" s="62"/>
      <c r="AE59" s="63"/>
      <c r="AF59" s="63"/>
      <c r="AG59" s="61"/>
      <c r="AH59" s="62"/>
      <c r="AI59" s="63"/>
      <c r="AJ59" s="63"/>
      <c r="AK59" s="61"/>
      <c r="AL59" s="62"/>
      <c r="AM59" s="63"/>
      <c r="AN59" s="89"/>
    </row>
    <row r="60" spans="1:40" s="1" customFormat="1" ht="12" customHeight="1" thickBot="1">
      <c r="A60" s="141">
        <v>38</v>
      </c>
      <c r="B60" s="131" t="s">
        <v>110</v>
      </c>
      <c r="C60" s="145" t="s">
        <v>74</v>
      </c>
      <c r="D60" s="138" t="s">
        <v>18</v>
      </c>
      <c r="E60" s="133">
        <v>3</v>
      </c>
      <c r="F60" s="122">
        <v>0</v>
      </c>
      <c r="G60" s="122">
        <v>3</v>
      </c>
      <c r="H60" s="122">
        <v>0</v>
      </c>
      <c r="I60" s="122">
        <v>2</v>
      </c>
      <c r="J60" s="122">
        <v>4</v>
      </c>
      <c r="K60" s="122">
        <v>0</v>
      </c>
      <c r="L60" s="122">
        <v>5</v>
      </c>
      <c r="M60" s="122">
        <v>0</v>
      </c>
      <c r="N60" s="122">
        <v>3</v>
      </c>
      <c r="O60" s="122">
        <v>1</v>
      </c>
      <c r="P60" s="122">
        <v>1</v>
      </c>
      <c r="Q60" s="122">
        <v>2</v>
      </c>
      <c r="R60" s="122">
        <v>3</v>
      </c>
      <c r="S60" s="122">
        <v>1</v>
      </c>
      <c r="T60" s="122">
        <v>0</v>
      </c>
      <c r="U60" s="122">
        <v>0</v>
      </c>
      <c r="V60" s="122">
        <v>2</v>
      </c>
      <c r="W60" s="122">
        <v>6</v>
      </c>
      <c r="X60" s="122">
        <v>0</v>
      </c>
      <c r="Y60" s="148">
        <f>SUM(E60:X60)</f>
        <v>36</v>
      </c>
      <c r="Z60" s="62"/>
      <c r="AA60" s="89"/>
      <c r="AB60" s="89"/>
      <c r="AC60" s="61"/>
      <c r="AD60" s="62"/>
      <c r="AE60" s="63"/>
      <c r="AF60" s="63"/>
      <c r="AG60" s="61"/>
      <c r="AH60" s="62"/>
      <c r="AI60" s="63"/>
      <c r="AJ60" s="63"/>
      <c r="AK60" s="61"/>
      <c r="AL60" s="62"/>
      <c r="AM60" s="63"/>
      <c r="AN60" s="89"/>
    </row>
    <row r="61" spans="1:40" s="1" customFormat="1" ht="12" customHeight="1" thickBot="1">
      <c r="A61" s="141">
        <v>40</v>
      </c>
      <c r="B61" s="131" t="s">
        <v>112</v>
      </c>
      <c r="C61" s="145" t="s">
        <v>34</v>
      </c>
      <c r="D61" s="138" t="s">
        <v>74</v>
      </c>
      <c r="E61" s="133">
        <v>0</v>
      </c>
      <c r="F61" s="122">
        <v>0</v>
      </c>
      <c r="G61" s="122">
        <v>1</v>
      </c>
      <c r="H61" s="122">
        <v>0</v>
      </c>
      <c r="I61" s="122">
        <v>2</v>
      </c>
      <c r="J61" s="122">
        <v>6</v>
      </c>
      <c r="K61" s="122">
        <v>0</v>
      </c>
      <c r="L61" s="122">
        <v>5</v>
      </c>
      <c r="M61" s="122">
        <v>0</v>
      </c>
      <c r="N61" s="122">
        <v>6</v>
      </c>
      <c r="O61" s="122">
        <v>1</v>
      </c>
      <c r="P61" s="122">
        <v>1</v>
      </c>
      <c r="Q61" s="122">
        <v>0</v>
      </c>
      <c r="R61" s="122">
        <v>0</v>
      </c>
      <c r="S61" s="122">
        <v>7</v>
      </c>
      <c r="T61" s="122">
        <v>0</v>
      </c>
      <c r="U61" s="122">
        <v>2</v>
      </c>
      <c r="V61" s="122">
        <v>2</v>
      </c>
      <c r="W61" s="122">
        <v>6</v>
      </c>
      <c r="X61" s="122">
        <v>2</v>
      </c>
      <c r="Y61" s="148">
        <f>SUM(E61:X61)</f>
        <v>41</v>
      </c>
      <c r="Z61" s="62"/>
      <c r="AA61" s="89"/>
      <c r="AB61" s="89"/>
      <c r="AC61" s="61"/>
      <c r="AD61" s="62"/>
      <c r="AE61" s="63"/>
      <c r="AF61" s="63"/>
      <c r="AG61" s="61"/>
      <c r="AH61" s="62"/>
      <c r="AI61" s="63"/>
      <c r="AJ61" s="63"/>
      <c r="AK61" s="61"/>
      <c r="AL61" s="62"/>
      <c r="AM61" s="63"/>
      <c r="AN61" s="89"/>
    </row>
    <row r="62" spans="1:40" s="1" customFormat="1" ht="12" customHeight="1" thickBot="1">
      <c r="A62" s="141">
        <v>33</v>
      </c>
      <c r="B62" s="131" t="s">
        <v>106</v>
      </c>
      <c r="C62" s="145" t="s">
        <v>74</v>
      </c>
      <c r="D62" s="138" t="s">
        <v>18</v>
      </c>
      <c r="E62" s="133">
        <v>0</v>
      </c>
      <c r="F62" s="122">
        <v>0</v>
      </c>
      <c r="G62" s="122">
        <v>2</v>
      </c>
      <c r="H62" s="122">
        <v>0</v>
      </c>
      <c r="I62" s="122">
        <v>1</v>
      </c>
      <c r="J62" s="122">
        <v>8</v>
      </c>
      <c r="K62" s="122">
        <v>3</v>
      </c>
      <c r="L62" s="122">
        <v>2</v>
      </c>
      <c r="M62" s="122">
        <v>0</v>
      </c>
      <c r="N62" s="122">
        <v>3</v>
      </c>
      <c r="O62" s="122">
        <v>0</v>
      </c>
      <c r="P62" s="122">
        <v>4</v>
      </c>
      <c r="Q62" s="122">
        <v>1</v>
      </c>
      <c r="R62" s="122">
        <v>4</v>
      </c>
      <c r="S62" s="122">
        <v>3</v>
      </c>
      <c r="T62" s="122">
        <v>0</v>
      </c>
      <c r="U62" s="122">
        <v>0</v>
      </c>
      <c r="V62" s="122">
        <v>4</v>
      </c>
      <c r="W62" s="122">
        <v>6</v>
      </c>
      <c r="X62" s="122">
        <v>1</v>
      </c>
      <c r="Y62" s="148">
        <f>SUM(E62:X62)</f>
        <v>42</v>
      </c>
      <c r="Z62" s="62"/>
      <c r="AA62" s="89"/>
      <c r="AB62" s="89"/>
      <c r="AC62" s="61"/>
      <c r="AD62" s="62"/>
      <c r="AE62" s="63"/>
      <c r="AF62" s="63"/>
      <c r="AG62" s="61"/>
      <c r="AH62" s="62"/>
      <c r="AI62" s="63"/>
      <c r="AJ62" s="63"/>
      <c r="AK62" s="61"/>
      <c r="AL62" s="62"/>
      <c r="AM62" s="63"/>
      <c r="AN62" s="89"/>
    </row>
    <row r="63" spans="1:40" s="1" customFormat="1" ht="12" customHeight="1" thickBot="1">
      <c r="A63" s="141">
        <v>95</v>
      </c>
      <c r="B63" s="131" t="s">
        <v>65</v>
      </c>
      <c r="C63" s="145" t="s">
        <v>74</v>
      </c>
      <c r="D63" s="138" t="s">
        <v>74</v>
      </c>
      <c r="E63" s="133" t="s">
        <v>158</v>
      </c>
      <c r="F63" s="122" t="s">
        <v>159</v>
      </c>
      <c r="G63" s="122" t="s">
        <v>160</v>
      </c>
      <c r="H63" s="122" t="s">
        <v>95</v>
      </c>
      <c r="I63" s="122" t="s">
        <v>158</v>
      </c>
      <c r="J63" s="122" t="s">
        <v>159</v>
      </c>
      <c r="K63" s="122" t="s">
        <v>161</v>
      </c>
      <c r="L63" s="122"/>
      <c r="M63" s="122" t="s">
        <v>158</v>
      </c>
      <c r="N63" s="122" t="s">
        <v>159</v>
      </c>
      <c r="O63" s="122" t="s">
        <v>160</v>
      </c>
      <c r="P63" s="122" t="s">
        <v>95</v>
      </c>
      <c r="Q63" s="122" t="s">
        <v>158</v>
      </c>
      <c r="R63" s="122" t="s">
        <v>159</v>
      </c>
      <c r="S63" s="122" t="s">
        <v>161</v>
      </c>
      <c r="T63" s="122"/>
      <c r="U63" s="122" t="s">
        <v>158</v>
      </c>
      <c r="V63" s="122" t="s">
        <v>159</v>
      </c>
      <c r="W63" s="122" t="s">
        <v>160</v>
      </c>
      <c r="X63" s="122" t="s">
        <v>95</v>
      </c>
      <c r="Y63" s="148" t="s">
        <v>162</v>
      </c>
      <c r="Z63" s="62"/>
      <c r="AA63" s="89"/>
      <c r="AB63" s="89"/>
      <c r="AC63" s="61"/>
      <c r="AD63" s="62"/>
      <c r="AE63" s="63"/>
      <c r="AF63" s="63"/>
      <c r="AG63" s="61"/>
      <c r="AH63" s="62"/>
      <c r="AI63" s="63"/>
      <c r="AJ63" s="63"/>
      <c r="AK63" s="61"/>
      <c r="AL63" s="62"/>
      <c r="AM63" s="63"/>
      <c r="AN63" s="89"/>
    </row>
    <row r="64" spans="26:40" s="1" customFormat="1" ht="12" customHeight="1" thickBot="1">
      <c r="Z64" s="62"/>
      <c r="AA64" s="89"/>
      <c r="AB64" s="89"/>
      <c r="AC64" s="61"/>
      <c r="AD64" s="62"/>
      <c r="AE64" s="63"/>
      <c r="AF64" s="63"/>
      <c r="AG64" s="61"/>
      <c r="AH64" s="62"/>
      <c r="AI64" s="63"/>
      <c r="AJ64" s="63"/>
      <c r="AK64" s="61"/>
      <c r="AL64" s="62"/>
      <c r="AM64" s="63"/>
      <c r="AN64" s="89"/>
    </row>
    <row r="65" spans="1:40" s="1" customFormat="1" ht="12" customHeight="1" thickBot="1">
      <c r="A65" s="138">
        <v>86</v>
      </c>
      <c r="B65" s="140" t="s">
        <v>138</v>
      </c>
      <c r="C65" s="138" t="s">
        <v>70</v>
      </c>
      <c r="D65" s="138" t="s">
        <v>17</v>
      </c>
      <c r="E65" s="133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2</v>
      </c>
      <c r="L65" s="122">
        <v>0</v>
      </c>
      <c r="M65" s="122">
        <v>0</v>
      </c>
      <c r="N65" s="122">
        <v>0</v>
      </c>
      <c r="O65" s="122">
        <v>0</v>
      </c>
      <c r="P65" s="122">
        <v>0</v>
      </c>
      <c r="Q65" s="122">
        <v>0</v>
      </c>
      <c r="R65" s="122">
        <v>0</v>
      </c>
      <c r="S65" s="122">
        <v>0</v>
      </c>
      <c r="T65" s="122">
        <v>0</v>
      </c>
      <c r="U65" s="122">
        <v>0</v>
      </c>
      <c r="V65" s="122">
        <v>0</v>
      </c>
      <c r="W65" s="122">
        <v>0</v>
      </c>
      <c r="X65" s="122">
        <v>0</v>
      </c>
      <c r="Y65" s="148">
        <f>SUM(E65:X65)</f>
        <v>2</v>
      </c>
      <c r="Z65" s="62"/>
      <c r="AA65" s="89"/>
      <c r="AB65" s="89"/>
      <c r="AC65" s="61"/>
      <c r="AD65" s="62"/>
      <c r="AE65" s="63"/>
      <c r="AF65" s="63"/>
      <c r="AG65" s="61"/>
      <c r="AH65" s="62"/>
      <c r="AI65" s="63"/>
      <c r="AJ65" s="63"/>
      <c r="AK65" s="61"/>
      <c r="AL65" s="62"/>
      <c r="AM65" s="63"/>
      <c r="AN65" s="89"/>
    </row>
    <row r="66" spans="1:40" s="1" customFormat="1" ht="12" customHeight="1" thickBot="1">
      <c r="A66" s="138">
        <v>45</v>
      </c>
      <c r="B66" s="135" t="s">
        <v>48</v>
      </c>
      <c r="C66" s="138" t="s">
        <v>70</v>
      </c>
      <c r="D66" s="138" t="s">
        <v>17</v>
      </c>
      <c r="E66" s="133">
        <v>0</v>
      </c>
      <c r="F66" s="122">
        <v>0</v>
      </c>
      <c r="G66" s="122">
        <v>0</v>
      </c>
      <c r="H66" s="122">
        <v>0</v>
      </c>
      <c r="I66" s="122">
        <v>2</v>
      </c>
      <c r="J66" s="122">
        <v>1</v>
      </c>
      <c r="K66" s="122">
        <v>0</v>
      </c>
      <c r="L66" s="122">
        <v>0</v>
      </c>
      <c r="M66" s="122">
        <v>0</v>
      </c>
      <c r="N66" s="122">
        <v>0</v>
      </c>
      <c r="O66" s="122">
        <v>0</v>
      </c>
      <c r="P66" s="122">
        <v>0</v>
      </c>
      <c r="Q66" s="122">
        <v>0</v>
      </c>
      <c r="R66" s="122">
        <v>0</v>
      </c>
      <c r="S66" s="122">
        <v>0</v>
      </c>
      <c r="T66" s="122">
        <v>0</v>
      </c>
      <c r="U66" s="122">
        <v>0</v>
      </c>
      <c r="V66" s="122">
        <v>1</v>
      </c>
      <c r="W66" s="122">
        <v>2</v>
      </c>
      <c r="X66" s="122">
        <v>1</v>
      </c>
      <c r="Y66" s="148">
        <f>SUM(E66:X66)</f>
        <v>7</v>
      </c>
      <c r="Z66" s="62"/>
      <c r="AA66" s="89"/>
      <c r="AB66" s="89"/>
      <c r="AC66" s="61"/>
      <c r="AD66" s="62"/>
      <c r="AE66" s="63"/>
      <c r="AF66" s="63"/>
      <c r="AG66" s="61"/>
      <c r="AH66" s="62"/>
      <c r="AI66" s="63"/>
      <c r="AJ66" s="63"/>
      <c r="AK66" s="61"/>
      <c r="AL66" s="62"/>
      <c r="AM66" s="63"/>
      <c r="AN66" s="89"/>
    </row>
    <row r="67" spans="1:40" s="1" customFormat="1" ht="12" customHeight="1" thickBot="1">
      <c r="A67" s="138">
        <v>44</v>
      </c>
      <c r="B67" s="135" t="s">
        <v>47</v>
      </c>
      <c r="C67" s="138" t="s">
        <v>70</v>
      </c>
      <c r="D67" s="138" t="s">
        <v>17</v>
      </c>
      <c r="E67" s="133">
        <v>1</v>
      </c>
      <c r="F67" s="122">
        <v>0</v>
      </c>
      <c r="G67" s="122">
        <v>1</v>
      </c>
      <c r="H67" s="122">
        <v>0</v>
      </c>
      <c r="I67" s="122">
        <v>2</v>
      </c>
      <c r="J67" s="122">
        <v>1</v>
      </c>
      <c r="K67" s="122">
        <v>0</v>
      </c>
      <c r="L67" s="122">
        <v>0</v>
      </c>
      <c r="M67" s="122">
        <v>1</v>
      </c>
      <c r="N67" s="122">
        <v>0</v>
      </c>
      <c r="O67" s="122">
        <v>0</v>
      </c>
      <c r="P67" s="122">
        <v>0</v>
      </c>
      <c r="Q67" s="122">
        <v>0</v>
      </c>
      <c r="R67" s="122">
        <v>0</v>
      </c>
      <c r="S67" s="122">
        <v>0</v>
      </c>
      <c r="T67" s="122">
        <v>1</v>
      </c>
      <c r="U67" s="122">
        <v>0</v>
      </c>
      <c r="V67" s="122">
        <v>6</v>
      </c>
      <c r="W67" s="122">
        <v>2</v>
      </c>
      <c r="X67" s="122">
        <v>1</v>
      </c>
      <c r="Y67" s="148">
        <f>SUM(E67:X67)</f>
        <v>16</v>
      </c>
      <c r="Z67" s="136">
        <v>41</v>
      </c>
      <c r="AA67" s="89"/>
      <c r="AB67" s="89"/>
      <c r="AC67" s="61"/>
      <c r="AD67" s="62"/>
      <c r="AE67" s="63"/>
      <c r="AF67" s="63"/>
      <c r="AG67" s="61"/>
      <c r="AH67" s="62"/>
      <c r="AI67" s="63"/>
      <c r="AJ67" s="63"/>
      <c r="AK67" s="61"/>
      <c r="AL67" s="62"/>
      <c r="AM67" s="63"/>
      <c r="AN67" s="89"/>
    </row>
    <row r="68" spans="1:41" s="1" customFormat="1" ht="12" customHeight="1" thickBot="1">
      <c r="A68" s="138">
        <v>79</v>
      </c>
      <c r="B68" s="140" t="s">
        <v>131</v>
      </c>
      <c r="C68" s="138" t="s">
        <v>70</v>
      </c>
      <c r="D68" s="138" t="s">
        <v>17</v>
      </c>
      <c r="E68" s="133">
        <v>0</v>
      </c>
      <c r="F68" s="122">
        <v>0</v>
      </c>
      <c r="G68" s="122">
        <v>0</v>
      </c>
      <c r="H68" s="122">
        <v>0</v>
      </c>
      <c r="I68" s="122">
        <v>1</v>
      </c>
      <c r="J68" s="122">
        <v>5</v>
      </c>
      <c r="K68" s="122">
        <v>1</v>
      </c>
      <c r="L68" s="122">
        <v>5</v>
      </c>
      <c r="M68" s="122">
        <v>1</v>
      </c>
      <c r="N68" s="122">
        <v>0</v>
      </c>
      <c r="O68" s="122">
        <v>1</v>
      </c>
      <c r="P68" s="122">
        <v>0</v>
      </c>
      <c r="Q68" s="122">
        <v>1</v>
      </c>
      <c r="R68" s="122">
        <v>0</v>
      </c>
      <c r="S68" s="122">
        <v>0</v>
      </c>
      <c r="T68" s="122">
        <v>0</v>
      </c>
      <c r="U68" s="122">
        <v>0</v>
      </c>
      <c r="V68" s="122">
        <v>2</v>
      </c>
      <c r="W68" s="122">
        <v>2</v>
      </c>
      <c r="X68" s="122">
        <v>3</v>
      </c>
      <c r="Y68" s="148">
        <f>SUM(E68:X68)</f>
        <v>22</v>
      </c>
      <c r="Z68" s="124">
        <v>23</v>
      </c>
      <c r="AA68" s="89"/>
      <c r="AB68" s="89"/>
      <c r="AC68" s="61"/>
      <c r="AD68" s="62"/>
      <c r="AE68" s="63"/>
      <c r="AF68" s="63"/>
      <c r="AG68" s="61"/>
      <c r="AH68" s="62"/>
      <c r="AI68" s="63"/>
      <c r="AJ68" s="63"/>
      <c r="AK68" s="61"/>
      <c r="AL68" s="62"/>
      <c r="AM68" s="63"/>
      <c r="AN68" s="89"/>
      <c r="AO68" s="125"/>
    </row>
    <row r="69" spans="1:40" s="1" customFormat="1" ht="12" customHeight="1" thickBot="1">
      <c r="A69" s="138">
        <v>43</v>
      </c>
      <c r="B69" s="135" t="s">
        <v>46</v>
      </c>
      <c r="C69" s="138" t="s">
        <v>70</v>
      </c>
      <c r="D69" s="138" t="s">
        <v>17</v>
      </c>
      <c r="E69" s="133">
        <v>0</v>
      </c>
      <c r="F69" s="122">
        <v>0</v>
      </c>
      <c r="G69" s="122">
        <v>1</v>
      </c>
      <c r="H69" s="122">
        <v>0</v>
      </c>
      <c r="I69" s="122">
        <v>8</v>
      </c>
      <c r="J69" s="122">
        <v>0</v>
      </c>
      <c r="K69" s="122">
        <v>1</v>
      </c>
      <c r="L69" s="122">
        <v>1</v>
      </c>
      <c r="M69" s="122">
        <v>1</v>
      </c>
      <c r="N69" s="122">
        <v>0</v>
      </c>
      <c r="O69" s="122">
        <v>1</v>
      </c>
      <c r="P69" s="122">
        <v>0</v>
      </c>
      <c r="Q69" s="122">
        <v>1</v>
      </c>
      <c r="R69" s="122">
        <v>1</v>
      </c>
      <c r="S69" s="122">
        <v>0</v>
      </c>
      <c r="T69" s="122">
        <v>0</v>
      </c>
      <c r="U69" s="122">
        <v>1</v>
      </c>
      <c r="V69" s="122">
        <v>1</v>
      </c>
      <c r="W69" s="122">
        <v>4</v>
      </c>
      <c r="X69" s="122">
        <v>5</v>
      </c>
      <c r="Y69" s="148">
        <f>SUM(E69:X69)</f>
        <v>26</v>
      </c>
      <c r="Z69" s="62"/>
      <c r="AA69" s="89"/>
      <c r="AB69" s="89"/>
      <c r="AC69" s="61"/>
      <c r="AD69" s="62"/>
      <c r="AE69" s="63"/>
      <c r="AF69" s="63"/>
      <c r="AG69" s="61"/>
      <c r="AH69" s="62"/>
      <c r="AI69" s="63"/>
      <c r="AJ69" s="63"/>
      <c r="AK69" s="61"/>
      <c r="AL69" s="62"/>
      <c r="AM69" s="63"/>
      <c r="AN69" s="89"/>
    </row>
    <row r="70" spans="1:40" s="1" customFormat="1" ht="12" customHeight="1" thickBot="1">
      <c r="A70" s="138">
        <v>42</v>
      </c>
      <c r="B70" s="135" t="s">
        <v>45</v>
      </c>
      <c r="C70" s="138" t="s">
        <v>70</v>
      </c>
      <c r="D70" s="138" t="s">
        <v>17</v>
      </c>
      <c r="E70" s="133">
        <v>0</v>
      </c>
      <c r="F70" s="122">
        <v>1</v>
      </c>
      <c r="G70" s="122">
        <v>0</v>
      </c>
      <c r="H70" s="122">
        <v>0</v>
      </c>
      <c r="I70" s="122">
        <v>2</v>
      </c>
      <c r="J70" s="122">
        <v>0</v>
      </c>
      <c r="K70" s="122">
        <v>3</v>
      </c>
      <c r="L70" s="122">
        <v>4</v>
      </c>
      <c r="M70" s="122">
        <v>6</v>
      </c>
      <c r="N70" s="122">
        <v>2</v>
      </c>
      <c r="O70" s="122">
        <v>1</v>
      </c>
      <c r="P70" s="122">
        <v>0</v>
      </c>
      <c r="Q70" s="122">
        <v>1</v>
      </c>
      <c r="R70" s="122">
        <v>2</v>
      </c>
      <c r="S70" s="122">
        <v>0</v>
      </c>
      <c r="T70" s="122">
        <v>0</v>
      </c>
      <c r="U70" s="122">
        <v>2</v>
      </c>
      <c r="V70" s="122">
        <v>3</v>
      </c>
      <c r="W70" s="122">
        <v>3</v>
      </c>
      <c r="X70" s="122">
        <v>4</v>
      </c>
      <c r="Y70" s="148">
        <f>SUM(E70:X70)</f>
        <v>34</v>
      </c>
      <c r="Z70" s="62"/>
      <c r="AA70" s="89"/>
      <c r="AB70" s="89"/>
      <c r="AC70" s="61"/>
      <c r="AD70" s="62"/>
      <c r="AE70" s="63"/>
      <c r="AF70" s="63"/>
      <c r="AG70" s="61"/>
      <c r="AH70" s="62"/>
      <c r="AI70" s="63"/>
      <c r="AJ70" s="63"/>
      <c r="AK70" s="61"/>
      <c r="AL70" s="62"/>
      <c r="AM70" s="63"/>
      <c r="AN70" s="89"/>
    </row>
    <row r="71" spans="1:40" s="1" customFormat="1" ht="12" customHeight="1" thickBot="1">
      <c r="A71" s="138">
        <v>73</v>
      </c>
      <c r="B71" s="135" t="s">
        <v>126</v>
      </c>
      <c r="C71" s="138" t="s">
        <v>70</v>
      </c>
      <c r="D71" s="138" t="s">
        <v>17</v>
      </c>
      <c r="E71" s="133">
        <v>0</v>
      </c>
      <c r="F71" s="122">
        <v>0</v>
      </c>
      <c r="G71" s="122">
        <v>0</v>
      </c>
      <c r="H71" s="122">
        <v>0</v>
      </c>
      <c r="I71" s="122">
        <v>4</v>
      </c>
      <c r="J71" s="122">
        <v>1</v>
      </c>
      <c r="K71" s="122">
        <v>2</v>
      </c>
      <c r="L71" s="122">
        <v>3</v>
      </c>
      <c r="M71" s="122">
        <v>7</v>
      </c>
      <c r="N71" s="122">
        <v>0</v>
      </c>
      <c r="O71" s="122">
        <v>0</v>
      </c>
      <c r="P71" s="122">
        <v>0</v>
      </c>
      <c r="Q71" s="122">
        <v>0</v>
      </c>
      <c r="R71" s="122">
        <v>4</v>
      </c>
      <c r="S71" s="122">
        <v>0</v>
      </c>
      <c r="T71" s="122">
        <v>0</v>
      </c>
      <c r="U71" s="122">
        <v>0</v>
      </c>
      <c r="V71" s="122">
        <v>5</v>
      </c>
      <c r="W71" s="122">
        <v>4</v>
      </c>
      <c r="X71" s="122">
        <v>4</v>
      </c>
      <c r="Y71" s="148">
        <f>SUM(E71:X71)</f>
        <v>34</v>
      </c>
      <c r="Z71" s="62"/>
      <c r="AA71" s="89"/>
      <c r="AB71" s="89"/>
      <c r="AC71" s="61"/>
      <c r="AD71" s="62"/>
      <c r="AE71" s="63"/>
      <c r="AF71" s="63"/>
      <c r="AG71" s="61"/>
      <c r="AH71" s="62"/>
      <c r="AI71" s="63"/>
      <c r="AJ71" s="63"/>
      <c r="AK71" s="61"/>
      <c r="AL71" s="62"/>
      <c r="AM71" s="63"/>
      <c r="AN71" s="89"/>
    </row>
    <row r="72" spans="1:40" s="1" customFormat="1" ht="12" customHeight="1" thickBot="1">
      <c r="A72" s="138">
        <v>76</v>
      </c>
      <c r="B72" s="140" t="s">
        <v>129</v>
      </c>
      <c r="C72" s="138" t="s">
        <v>70</v>
      </c>
      <c r="D72" s="138" t="s">
        <v>17</v>
      </c>
      <c r="E72" s="133">
        <v>0</v>
      </c>
      <c r="F72" s="122">
        <v>0</v>
      </c>
      <c r="G72" s="122">
        <v>0</v>
      </c>
      <c r="H72" s="122">
        <v>1</v>
      </c>
      <c r="I72" s="122">
        <v>3</v>
      </c>
      <c r="J72" s="122">
        <v>2</v>
      </c>
      <c r="K72" s="122">
        <v>8</v>
      </c>
      <c r="L72" s="122">
        <v>0</v>
      </c>
      <c r="M72" s="122">
        <v>4</v>
      </c>
      <c r="N72" s="122">
        <v>2</v>
      </c>
      <c r="O72" s="122">
        <v>1</v>
      </c>
      <c r="P72" s="122">
        <v>0</v>
      </c>
      <c r="Q72" s="122">
        <v>3</v>
      </c>
      <c r="R72" s="122">
        <v>1</v>
      </c>
      <c r="S72" s="122">
        <v>0</v>
      </c>
      <c r="T72" s="122">
        <v>1</v>
      </c>
      <c r="U72" s="122">
        <v>0</v>
      </c>
      <c r="V72" s="122">
        <v>8</v>
      </c>
      <c r="W72" s="122">
        <v>4</v>
      </c>
      <c r="X72" s="122">
        <v>1</v>
      </c>
      <c r="Y72" s="148">
        <f>SUM(E72:X72)</f>
        <v>39</v>
      </c>
      <c r="Z72" s="62"/>
      <c r="AA72" s="89"/>
      <c r="AB72" s="89"/>
      <c r="AC72" s="61"/>
      <c r="AD72" s="62"/>
      <c r="AE72" s="63"/>
      <c r="AF72" s="63"/>
      <c r="AG72" s="61"/>
      <c r="AH72" s="62"/>
      <c r="AI72" s="63"/>
      <c r="AJ72" s="63"/>
      <c r="AK72" s="61"/>
      <c r="AL72" s="62"/>
      <c r="AM72" s="63"/>
      <c r="AN72" s="89"/>
    </row>
    <row r="73" spans="1:40" s="1" customFormat="1" ht="12" customHeight="1" thickBot="1">
      <c r="A73" s="138">
        <v>83</v>
      </c>
      <c r="B73" s="140" t="s">
        <v>135</v>
      </c>
      <c r="C73" s="138" t="s">
        <v>70</v>
      </c>
      <c r="D73" s="138" t="s">
        <v>17</v>
      </c>
      <c r="E73" s="133">
        <v>0</v>
      </c>
      <c r="F73" s="122">
        <v>0</v>
      </c>
      <c r="G73" s="122">
        <v>1</v>
      </c>
      <c r="H73" s="122">
        <v>0</v>
      </c>
      <c r="I73" s="122">
        <v>6</v>
      </c>
      <c r="J73" s="122">
        <v>3</v>
      </c>
      <c r="K73" s="122">
        <v>8</v>
      </c>
      <c r="L73" s="122">
        <v>1</v>
      </c>
      <c r="M73" s="122">
        <v>0</v>
      </c>
      <c r="N73" s="122">
        <v>0</v>
      </c>
      <c r="O73" s="122">
        <v>1</v>
      </c>
      <c r="P73" s="122">
        <v>0</v>
      </c>
      <c r="Q73" s="122">
        <v>5</v>
      </c>
      <c r="R73" s="122">
        <v>3</v>
      </c>
      <c r="S73" s="122">
        <v>0</v>
      </c>
      <c r="T73" s="122">
        <v>1</v>
      </c>
      <c r="U73" s="122">
        <v>0</v>
      </c>
      <c r="V73" s="122">
        <v>3</v>
      </c>
      <c r="W73" s="122">
        <v>4</v>
      </c>
      <c r="X73" s="122">
        <v>4</v>
      </c>
      <c r="Y73" s="148">
        <f>SUM(E73:X73)</f>
        <v>40</v>
      </c>
      <c r="Z73" s="62"/>
      <c r="AA73" s="89"/>
      <c r="AB73" s="89"/>
      <c r="AC73" s="61"/>
      <c r="AD73" s="62"/>
      <c r="AE73" s="63"/>
      <c r="AF73" s="63"/>
      <c r="AG73" s="61"/>
      <c r="AH73" s="62"/>
      <c r="AI73" s="63"/>
      <c r="AJ73" s="63"/>
      <c r="AK73" s="61"/>
      <c r="AL73" s="62"/>
      <c r="AM73" s="63"/>
      <c r="AN73" s="89"/>
    </row>
    <row r="74" spans="1:40" s="1" customFormat="1" ht="12" customHeight="1" thickBot="1">
      <c r="A74" s="138">
        <v>87</v>
      </c>
      <c r="B74" s="140" t="s">
        <v>139</v>
      </c>
      <c r="C74" s="138" t="s">
        <v>70</v>
      </c>
      <c r="D74" s="138" t="s">
        <v>17</v>
      </c>
      <c r="E74" s="133">
        <v>3</v>
      </c>
      <c r="F74" s="122">
        <v>3</v>
      </c>
      <c r="G74" s="122">
        <v>1</v>
      </c>
      <c r="H74" s="122">
        <v>0</v>
      </c>
      <c r="I74" s="122">
        <v>2</v>
      </c>
      <c r="J74" s="122">
        <v>3</v>
      </c>
      <c r="K74" s="122">
        <v>3</v>
      </c>
      <c r="L74" s="122">
        <v>1</v>
      </c>
      <c r="M74" s="122">
        <v>3</v>
      </c>
      <c r="N74" s="122">
        <v>1</v>
      </c>
      <c r="O74" s="122">
        <v>5</v>
      </c>
      <c r="P74" s="122">
        <v>0</v>
      </c>
      <c r="Q74" s="122">
        <v>0</v>
      </c>
      <c r="R74" s="122">
        <v>2</v>
      </c>
      <c r="S74" s="122">
        <v>5</v>
      </c>
      <c r="T74" s="122">
        <v>1</v>
      </c>
      <c r="U74" s="122">
        <v>1</v>
      </c>
      <c r="V74" s="122">
        <v>1</v>
      </c>
      <c r="W74" s="122">
        <v>5</v>
      </c>
      <c r="X74" s="122">
        <v>5</v>
      </c>
      <c r="Y74" s="148">
        <f>SUM(E74:X74)</f>
        <v>45</v>
      </c>
      <c r="Z74" s="62"/>
      <c r="AA74" s="89"/>
      <c r="AB74" s="89"/>
      <c r="AC74" s="61"/>
      <c r="AD74" s="62"/>
      <c r="AE74" s="63"/>
      <c r="AF74" s="63"/>
      <c r="AG74" s="61"/>
      <c r="AH74" s="62"/>
      <c r="AI74" s="63"/>
      <c r="AJ74" s="63"/>
      <c r="AK74" s="61"/>
      <c r="AL74" s="62"/>
      <c r="AM74" s="63"/>
      <c r="AN74" s="89"/>
    </row>
    <row r="75" spans="1:40" s="1" customFormat="1" ht="12" customHeight="1" thickBot="1">
      <c r="A75" s="138">
        <v>58</v>
      </c>
      <c r="B75" s="135" t="s">
        <v>61</v>
      </c>
      <c r="C75" s="138" t="s">
        <v>70</v>
      </c>
      <c r="D75" s="138" t="s">
        <v>17</v>
      </c>
      <c r="E75" s="133">
        <v>0</v>
      </c>
      <c r="F75" s="122">
        <v>1</v>
      </c>
      <c r="G75" s="122">
        <v>0</v>
      </c>
      <c r="H75" s="122">
        <v>0</v>
      </c>
      <c r="I75" s="122">
        <v>8</v>
      </c>
      <c r="J75" s="122">
        <v>4</v>
      </c>
      <c r="K75" s="122">
        <v>2</v>
      </c>
      <c r="L75" s="122">
        <v>5</v>
      </c>
      <c r="M75" s="122">
        <v>5</v>
      </c>
      <c r="N75" s="122">
        <v>0</v>
      </c>
      <c r="O75" s="122">
        <v>0</v>
      </c>
      <c r="P75" s="122">
        <v>0</v>
      </c>
      <c r="Q75" s="122">
        <v>1</v>
      </c>
      <c r="R75" s="122">
        <v>3</v>
      </c>
      <c r="S75" s="122">
        <v>3</v>
      </c>
      <c r="T75" s="122">
        <v>0</v>
      </c>
      <c r="U75" s="122">
        <v>0</v>
      </c>
      <c r="V75" s="122">
        <v>4</v>
      </c>
      <c r="W75" s="122">
        <v>5</v>
      </c>
      <c r="X75" s="122">
        <v>6</v>
      </c>
      <c r="Y75" s="148">
        <f>SUM(E75:X75)</f>
        <v>47</v>
      </c>
      <c r="Z75" s="62"/>
      <c r="AA75" s="89"/>
      <c r="AB75" s="89"/>
      <c r="AC75" s="61"/>
      <c r="AD75" s="62"/>
      <c r="AE75" s="63"/>
      <c r="AF75" s="63"/>
      <c r="AG75" s="61"/>
      <c r="AH75" s="62"/>
      <c r="AI75" s="63"/>
      <c r="AJ75" s="63"/>
      <c r="AK75" s="61"/>
      <c r="AL75" s="62"/>
      <c r="AM75" s="63"/>
      <c r="AN75" s="89"/>
    </row>
    <row r="76" spans="1:40" s="1" customFormat="1" ht="12" customHeight="1" thickBot="1">
      <c r="A76" s="138">
        <v>75</v>
      </c>
      <c r="B76" s="135" t="s">
        <v>128</v>
      </c>
      <c r="C76" s="138" t="s">
        <v>70</v>
      </c>
      <c r="D76" s="138" t="s">
        <v>17</v>
      </c>
      <c r="E76" s="133">
        <v>1</v>
      </c>
      <c r="F76" s="122">
        <v>0</v>
      </c>
      <c r="G76" s="122">
        <v>6</v>
      </c>
      <c r="H76" s="122">
        <v>0</v>
      </c>
      <c r="I76" s="122">
        <v>7</v>
      </c>
      <c r="J76" s="122">
        <v>4</v>
      </c>
      <c r="K76" s="122">
        <v>1</v>
      </c>
      <c r="L76" s="122">
        <v>1</v>
      </c>
      <c r="M76" s="122">
        <v>7</v>
      </c>
      <c r="N76" s="122">
        <v>0</v>
      </c>
      <c r="O76" s="122">
        <v>2</v>
      </c>
      <c r="P76" s="122">
        <v>0</v>
      </c>
      <c r="Q76" s="122">
        <v>1</v>
      </c>
      <c r="R76" s="122">
        <v>3</v>
      </c>
      <c r="S76" s="122">
        <v>0</v>
      </c>
      <c r="T76" s="122">
        <v>2</v>
      </c>
      <c r="U76" s="122">
        <v>1</v>
      </c>
      <c r="V76" s="122">
        <v>3</v>
      </c>
      <c r="W76" s="122">
        <v>4</v>
      </c>
      <c r="X76" s="122">
        <v>4</v>
      </c>
      <c r="Y76" s="148">
        <f>SUM(E76:X76)</f>
        <v>47</v>
      </c>
      <c r="Z76" s="62"/>
      <c r="AA76" s="89"/>
      <c r="AB76" s="89"/>
      <c r="AC76" s="61"/>
      <c r="AD76" s="62"/>
      <c r="AE76" s="63"/>
      <c r="AF76" s="63"/>
      <c r="AG76" s="61"/>
      <c r="AH76" s="62"/>
      <c r="AI76" s="63"/>
      <c r="AJ76" s="63"/>
      <c r="AK76" s="61"/>
      <c r="AL76" s="62"/>
      <c r="AM76" s="63"/>
      <c r="AN76" s="89"/>
    </row>
    <row r="77" spans="1:41" s="1" customFormat="1" ht="12" customHeight="1" thickBot="1">
      <c r="A77" s="138">
        <v>82</v>
      </c>
      <c r="B77" s="140" t="s">
        <v>134</v>
      </c>
      <c r="C77" s="138" t="s">
        <v>70</v>
      </c>
      <c r="D77" s="138" t="s">
        <v>17</v>
      </c>
      <c r="E77" s="133">
        <v>0</v>
      </c>
      <c r="F77" s="122">
        <v>0</v>
      </c>
      <c r="G77" s="122">
        <v>0</v>
      </c>
      <c r="H77" s="122">
        <v>0</v>
      </c>
      <c r="I77" s="122">
        <v>7</v>
      </c>
      <c r="J77" s="122">
        <v>2</v>
      </c>
      <c r="K77" s="122">
        <v>6</v>
      </c>
      <c r="L77" s="122">
        <v>0</v>
      </c>
      <c r="M77" s="122">
        <v>5</v>
      </c>
      <c r="N77" s="122">
        <v>5</v>
      </c>
      <c r="O77" s="122">
        <v>1</v>
      </c>
      <c r="P77" s="122">
        <v>0</v>
      </c>
      <c r="Q77" s="122">
        <v>0</v>
      </c>
      <c r="R77" s="122">
        <v>2</v>
      </c>
      <c r="S77" s="122">
        <v>1</v>
      </c>
      <c r="T77" s="122">
        <v>6</v>
      </c>
      <c r="U77" s="122">
        <v>0</v>
      </c>
      <c r="V77" s="122">
        <v>6</v>
      </c>
      <c r="W77" s="122">
        <v>6</v>
      </c>
      <c r="X77" s="122">
        <v>2</v>
      </c>
      <c r="Y77" s="148">
        <f>SUM(E77:X77)</f>
        <v>49</v>
      </c>
      <c r="Z77" s="62"/>
      <c r="AA77" s="89"/>
      <c r="AB77" s="89"/>
      <c r="AC77" s="61"/>
      <c r="AD77" s="62"/>
      <c r="AE77" s="63"/>
      <c r="AF77" s="63"/>
      <c r="AG77" s="61"/>
      <c r="AH77" s="62"/>
      <c r="AI77" s="63"/>
      <c r="AJ77" s="63"/>
      <c r="AK77" s="61"/>
      <c r="AL77" s="62"/>
      <c r="AM77" s="63"/>
      <c r="AN77" s="89"/>
      <c r="AO77" s="125"/>
    </row>
    <row r="78" spans="1:41" s="1" customFormat="1" ht="12" customHeight="1" thickBot="1">
      <c r="A78" s="138">
        <v>59</v>
      </c>
      <c r="B78" s="135" t="s">
        <v>62</v>
      </c>
      <c r="C78" s="138" t="s">
        <v>70</v>
      </c>
      <c r="D78" s="138" t="s">
        <v>17</v>
      </c>
      <c r="E78" s="133">
        <v>2</v>
      </c>
      <c r="F78" s="122">
        <v>0</v>
      </c>
      <c r="G78" s="122">
        <v>0</v>
      </c>
      <c r="H78" s="122">
        <v>2</v>
      </c>
      <c r="I78" s="122">
        <v>10</v>
      </c>
      <c r="J78" s="122">
        <v>6</v>
      </c>
      <c r="K78" s="122">
        <v>5</v>
      </c>
      <c r="L78" s="122">
        <v>3</v>
      </c>
      <c r="M78" s="122">
        <v>5</v>
      </c>
      <c r="N78" s="122">
        <v>5</v>
      </c>
      <c r="O78" s="122">
        <v>2</v>
      </c>
      <c r="P78" s="122">
        <v>0</v>
      </c>
      <c r="Q78" s="122">
        <v>6</v>
      </c>
      <c r="R78" s="122">
        <v>2</v>
      </c>
      <c r="S78" s="122">
        <v>1</v>
      </c>
      <c r="T78" s="122">
        <v>0</v>
      </c>
      <c r="U78" s="122">
        <v>0</v>
      </c>
      <c r="V78" s="122">
        <v>7</v>
      </c>
      <c r="W78" s="122">
        <v>3</v>
      </c>
      <c r="X78" s="122">
        <v>6</v>
      </c>
      <c r="Y78" s="148">
        <f>SUM(E78:X78)</f>
        <v>65</v>
      </c>
      <c r="Z78" s="62"/>
      <c r="AA78" s="89"/>
      <c r="AB78" s="89"/>
      <c r="AC78" s="61"/>
      <c r="AD78" s="62"/>
      <c r="AE78" s="63"/>
      <c r="AF78" s="63"/>
      <c r="AG78" s="61"/>
      <c r="AH78" s="62"/>
      <c r="AI78" s="63"/>
      <c r="AJ78" s="63"/>
      <c r="AK78" s="61"/>
      <c r="AL78" s="62"/>
      <c r="AM78" s="63"/>
      <c r="AN78" s="89"/>
      <c r="AO78" s="125"/>
    </row>
    <row r="79" spans="1:40" s="1" customFormat="1" ht="12" customHeight="1" thickBot="1">
      <c r="A79" s="138">
        <v>57</v>
      </c>
      <c r="B79" s="135" t="s">
        <v>60</v>
      </c>
      <c r="C79" s="138" t="s">
        <v>70</v>
      </c>
      <c r="D79" s="138" t="s">
        <v>17</v>
      </c>
      <c r="E79" s="133">
        <v>2</v>
      </c>
      <c r="F79" s="122">
        <v>0</v>
      </c>
      <c r="G79" s="122">
        <v>3</v>
      </c>
      <c r="H79" s="122">
        <v>1</v>
      </c>
      <c r="I79" s="122">
        <v>8</v>
      </c>
      <c r="J79" s="122">
        <v>5</v>
      </c>
      <c r="K79" s="122">
        <v>6</v>
      </c>
      <c r="L79" s="122">
        <v>5</v>
      </c>
      <c r="M79" s="122">
        <v>5</v>
      </c>
      <c r="N79" s="122">
        <v>1</v>
      </c>
      <c r="O79" s="122">
        <v>5</v>
      </c>
      <c r="P79" s="122">
        <v>0</v>
      </c>
      <c r="Q79" s="122">
        <v>0</v>
      </c>
      <c r="R79" s="122">
        <v>1</v>
      </c>
      <c r="S79" s="122">
        <v>0</v>
      </c>
      <c r="T79" s="122">
        <v>5</v>
      </c>
      <c r="U79" s="122">
        <v>2</v>
      </c>
      <c r="V79" s="122">
        <v>10</v>
      </c>
      <c r="W79" s="122">
        <v>4</v>
      </c>
      <c r="X79" s="122">
        <v>3</v>
      </c>
      <c r="Y79" s="148">
        <f>SUM(E79:X79)</f>
        <v>66</v>
      </c>
      <c r="Z79" s="62"/>
      <c r="AA79" s="89"/>
      <c r="AB79" s="89"/>
      <c r="AC79" s="61"/>
      <c r="AD79" s="62"/>
      <c r="AE79" s="63"/>
      <c r="AF79" s="63"/>
      <c r="AG79" s="61"/>
      <c r="AH79" s="62"/>
      <c r="AI79" s="63"/>
      <c r="AJ79" s="63"/>
      <c r="AK79" s="61"/>
      <c r="AL79" s="62"/>
      <c r="AM79" s="63"/>
      <c r="AN79" s="89"/>
    </row>
    <row r="80" spans="1:40" s="1" customFormat="1" ht="12" customHeight="1" thickBot="1">
      <c r="A80" s="138">
        <v>78</v>
      </c>
      <c r="B80" s="140" t="s">
        <v>130</v>
      </c>
      <c r="C80" s="138" t="s">
        <v>70</v>
      </c>
      <c r="D80" s="138" t="s">
        <v>17</v>
      </c>
      <c r="E80" s="133">
        <v>0</v>
      </c>
      <c r="F80" s="122">
        <v>2</v>
      </c>
      <c r="G80" s="122">
        <v>2</v>
      </c>
      <c r="H80" s="122">
        <v>3</v>
      </c>
      <c r="I80" s="122">
        <v>10</v>
      </c>
      <c r="J80" s="122">
        <v>5</v>
      </c>
      <c r="K80" s="122">
        <v>5</v>
      </c>
      <c r="L80" s="122">
        <v>0</v>
      </c>
      <c r="M80" s="122">
        <v>6</v>
      </c>
      <c r="N80" s="122">
        <v>2</v>
      </c>
      <c r="O80" s="122">
        <v>6</v>
      </c>
      <c r="P80" s="122">
        <v>6</v>
      </c>
      <c r="Q80" s="122">
        <v>1</v>
      </c>
      <c r="R80" s="122">
        <v>3</v>
      </c>
      <c r="S80" s="122">
        <v>2</v>
      </c>
      <c r="T80" s="122">
        <v>2</v>
      </c>
      <c r="U80" s="122">
        <v>10</v>
      </c>
      <c r="V80" s="122">
        <v>6</v>
      </c>
      <c r="W80" s="122">
        <v>5</v>
      </c>
      <c r="X80" s="122">
        <v>6</v>
      </c>
      <c r="Y80" s="148">
        <f>SUM(E80:X80)</f>
        <v>82</v>
      </c>
      <c r="Z80" s="62"/>
      <c r="AA80" s="89"/>
      <c r="AB80" s="89"/>
      <c r="AC80" s="61"/>
      <c r="AD80" s="62"/>
      <c r="AE80" s="63"/>
      <c r="AF80" s="63"/>
      <c r="AG80" s="61"/>
      <c r="AH80" s="62"/>
      <c r="AI80" s="63"/>
      <c r="AJ80" s="63"/>
      <c r="AK80" s="61"/>
      <c r="AL80" s="62"/>
      <c r="AM80" s="63"/>
      <c r="AN80" s="89"/>
    </row>
    <row r="81" spans="1:40" s="1" customFormat="1" ht="12" customHeight="1" thickBot="1">
      <c r="A81" s="138">
        <v>84</v>
      </c>
      <c r="B81" s="140" t="s">
        <v>136</v>
      </c>
      <c r="C81" s="138" t="s">
        <v>70</v>
      </c>
      <c r="D81" s="138" t="s">
        <v>17</v>
      </c>
      <c r="E81" s="133">
        <v>0</v>
      </c>
      <c r="F81" s="122">
        <v>1</v>
      </c>
      <c r="G81" s="122">
        <v>3</v>
      </c>
      <c r="H81" s="122">
        <v>1</v>
      </c>
      <c r="I81" s="122">
        <v>10</v>
      </c>
      <c r="J81" s="122">
        <v>8</v>
      </c>
      <c r="K81" s="122">
        <v>8</v>
      </c>
      <c r="L81" s="122">
        <v>6</v>
      </c>
      <c r="M81" s="122">
        <v>6</v>
      </c>
      <c r="N81" s="122">
        <v>3</v>
      </c>
      <c r="O81" s="122">
        <v>6</v>
      </c>
      <c r="P81" s="122">
        <v>3</v>
      </c>
      <c r="Q81" s="122">
        <v>1</v>
      </c>
      <c r="R81" s="122">
        <v>4</v>
      </c>
      <c r="S81" s="122">
        <v>0</v>
      </c>
      <c r="T81" s="122">
        <v>8</v>
      </c>
      <c r="U81" s="122">
        <v>10</v>
      </c>
      <c r="V81" s="122">
        <v>6</v>
      </c>
      <c r="W81" s="122">
        <v>5</v>
      </c>
      <c r="X81" s="122">
        <v>6</v>
      </c>
      <c r="Y81" s="148">
        <f>SUM(E81:X81)</f>
        <v>95</v>
      </c>
      <c r="Z81" s="62"/>
      <c r="AA81" s="89"/>
      <c r="AB81" s="89"/>
      <c r="AC81" s="61"/>
      <c r="AD81" s="62"/>
      <c r="AE81" s="63"/>
      <c r="AF81" s="63"/>
      <c r="AG81" s="61"/>
      <c r="AH81" s="62"/>
      <c r="AI81" s="63"/>
      <c r="AJ81" s="63"/>
      <c r="AK81" s="61"/>
      <c r="AL81" s="62"/>
      <c r="AM81" s="63"/>
      <c r="AN81" s="89"/>
    </row>
    <row r="82" spans="1:41" s="1" customFormat="1" ht="12" customHeight="1" thickBot="1">
      <c r="A82" s="138">
        <v>48</v>
      </c>
      <c r="B82" s="135" t="s">
        <v>51</v>
      </c>
      <c r="C82" s="138" t="s">
        <v>70</v>
      </c>
      <c r="D82" s="138" t="s">
        <v>17</v>
      </c>
      <c r="E82" s="133" t="s">
        <v>114</v>
      </c>
      <c r="F82" s="122" t="s">
        <v>115</v>
      </c>
      <c r="G82" s="122" t="s">
        <v>114</v>
      </c>
      <c r="H82" s="122"/>
      <c r="I82" s="122" t="s">
        <v>116</v>
      </c>
      <c r="J82" s="122" t="s">
        <v>117</v>
      </c>
      <c r="K82" s="122" t="s">
        <v>115</v>
      </c>
      <c r="L82" s="122" t="s">
        <v>118</v>
      </c>
      <c r="M82" s="122"/>
      <c r="N82" s="122" t="s">
        <v>114</v>
      </c>
      <c r="O82" s="122" t="s">
        <v>115</v>
      </c>
      <c r="P82" s="122"/>
      <c r="Q82" s="122" t="s">
        <v>116</v>
      </c>
      <c r="R82" s="122" t="s">
        <v>117</v>
      </c>
      <c r="S82" s="122" t="s">
        <v>115</v>
      </c>
      <c r="T82" s="122" t="s">
        <v>118</v>
      </c>
      <c r="U82" s="122"/>
      <c r="V82" s="122"/>
      <c r="W82" s="122"/>
      <c r="X82" s="122"/>
      <c r="Y82" s="148" t="s">
        <v>119</v>
      </c>
      <c r="Z82" s="62"/>
      <c r="AA82" s="89"/>
      <c r="AB82" s="89"/>
      <c r="AC82" s="61"/>
      <c r="AD82" s="62"/>
      <c r="AE82" s="63"/>
      <c r="AF82" s="63"/>
      <c r="AG82" s="61"/>
      <c r="AH82" s="62"/>
      <c r="AI82" s="63"/>
      <c r="AJ82" s="63"/>
      <c r="AK82" s="61"/>
      <c r="AL82" s="62"/>
      <c r="AM82" s="63"/>
      <c r="AN82" s="89"/>
      <c r="AO82" s="125"/>
    </row>
    <row r="83" spans="1:41" s="1" customFormat="1" ht="12" customHeight="1" thickBot="1">
      <c r="A83" s="138">
        <v>71</v>
      </c>
      <c r="B83" s="135" t="s">
        <v>124</v>
      </c>
      <c r="C83" s="138" t="s">
        <v>72</v>
      </c>
      <c r="D83" s="138" t="s">
        <v>17</v>
      </c>
      <c r="E83" s="133">
        <v>0</v>
      </c>
      <c r="F83" s="122">
        <v>0</v>
      </c>
      <c r="G83" s="122">
        <v>0</v>
      </c>
      <c r="H83" s="122">
        <v>0</v>
      </c>
      <c r="I83" s="122">
        <v>0</v>
      </c>
      <c r="J83" s="122">
        <v>0</v>
      </c>
      <c r="K83" s="122">
        <v>3</v>
      </c>
      <c r="L83" s="122">
        <v>0</v>
      </c>
      <c r="M83" s="122">
        <v>0</v>
      </c>
      <c r="N83" s="122">
        <v>0</v>
      </c>
      <c r="O83" s="122">
        <v>1</v>
      </c>
      <c r="P83" s="122">
        <v>0</v>
      </c>
      <c r="Q83" s="122">
        <v>0</v>
      </c>
      <c r="R83" s="122">
        <v>1</v>
      </c>
      <c r="S83" s="122">
        <v>0</v>
      </c>
      <c r="T83" s="122">
        <v>0</v>
      </c>
      <c r="U83" s="122">
        <v>0</v>
      </c>
      <c r="V83" s="122">
        <v>0</v>
      </c>
      <c r="W83" s="122">
        <v>0</v>
      </c>
      <c r="X83" s="122">
        <v>0</v>
      </c>
      <c r="Y83" s="148">
        <f>SUM(E83:X83)</f>
        <v>5</v>
      </c>
      <c r="Z83" s="62"/>
      <c r="AA83" s="89"/>
      <c r="AB83" s="89"/>
      <c r="AC83" s="61"/>
      <c r="AD83" s="62"/>
      <c r="AE83" s="63"/>
      <c r="AF83" s="63"/>
      <c r="AG83" s="61"/>
      <c r="AH83" s="62"/>
      <c r="AI83" s="63"/>
      <c r="AJ83" s="63"/>
      <c r="AK83" s="61"/>
      <c r="AL83" s="62"/>
      <c r="AM83" s="63"/>
      <c r="AN83" s="89"/>
      <c r="AO83" s="125"/>
    </row>
    <row r="84" spans="1:40" s="1" customFormat="1" ht="12" customHeight="1" thickBot="1">
      <c r="A84" s="138">
        <v>70</v>
      </c>
      <c r="B84" s="135" t="s">
        <v>123</v>
      </c>
      <c r="C84" s="138" t="s">
        <v>72</v>
      </c>
      <c r="D84" s="138" t="s">
        <v>17</v>
      </c>
      <c r="E84" s="133">
        <v>0</v>
      </c>
      <c r="F84" s="122">
        <v>0</v>
      </c>
      <c r="G84" s="122">
        <v>0</v>
      </c>
      <c r="H84" s="122">
        <v>0</v>
      </c>
      <c r="I84" s="122">
        <v>4</v>
      </c>
      <c r="J84" s="122">
        <v>1</v>
      </c>
      <c r="K84" s="122">
        <v>1</v>
      </c>
      <c r="L84" s="122">
        <v>0</v>
      </c>
      <c r="M84" s="122">
        <v>1</v>
      </c>
      <c r="N84" s="122">
        <v>0</v>
      </c>
      <c r="O84" s="122">
        <v>0</v>
      </c>
      <c r="P84" s="122">
        <v>0</v>
      </c>
      <c r="Q84" s="122">
        <v>0</v>
      </c>
      <c r="R84" s="122">
        <v>3</v>
      </c>
      <c r="S84" s="122">
        <v>0</v>
      </c>
      <c r="T84" s="122">
        <v>0</v>
      </c>
      <c r="U84" s="122">
        <v>0</v>
      </c>
      <c r="V84" s="122">
        <v>0</v>
      </c>
      <c r="W84" s="122">
        <v>3</v>
      </c>
      <c r="X84" s="122">
        <v>4</v>
      </c>
      <c r="Y84" s="148">
        <f>SUM(E84:X84)</f>
        <v>17</v>
      </c>
      <c r="AA84" s="89"/>
      <c r="AB84" s="89"/>
      <c r="AC84" s="61"/>
      <c r="AD84" s="62"/>
      <c r="AE84" s="63"/>
      <c r="AF84" s="63"/>
      <c r="AG84" s="61"/>
      <c r="AH84" s="62"/>
      <c r="AI84" s="63"/>
      <c r="AJ84" s="63"/>
      <c r="AK84" s="61"/>
      <c r="AL84" s="62"/>
      <c r="AM84" s="63"/>
      <c r="AN84" s="89"/>
    </row>
    <row r="85" spans="1:40" s="1" customFormat="1" ht="12" customHeight="1" thickBot="1">
      <c r="A85" s="138">
        <v>68</v>
      </c>
      <c r="B85" s="135" t="s">
        <v>121</v>
      </c>
      <c r="C85" s="138" t="s">
        <v>72</v>
      </c>
      <c r="D85" s="138" t="s">
        <v>17</v>
      </c>
      <c r="E85" s="133">
        <v>0</v>
      </c>
      <c r="F85" s="122">
        <v>0</v>
      </c>
      <c r="G85" s="122">
        <v>0</v>
      </c>
      <c r="H85" s="122">
        <v>3</v>
      </c>
      <c r="I85" s="122">
        <v>3</v>
      </c>
      <c r="J85" s="122">
        <v>2</v>
      </c>
      <c r="K85" s="122">
        <v>7</v>
      </c>
      <c r="L85" s="122">
        <v>1</v>
      </c>
      <c r="M85" s="122">
        <v>0</v>
      </c>
      <c r="N85" s="122">
        <v>0</v>
      </c>
      <c r="O85" s="122">
        <v>0</v>
      </c>
      <c r="P85" s="122">
        <v>0</v>
      </c>
      <c r="Q85" s="122">
        <v>0</v>
      </c>
      <c r="R85" s="122">
        <v>0</v>
      </c>
      <c r="S85" s="122">
        <v>0</v>
      </c>
      <c r="T85" s="122">
        <v>0</v>
      </c>
      <c r="U85" s="122">
        <v>0</v>
      </c>
      <c r="V85" s="122">
        <v>0</v>
      </c>
      <c r="W85" s="122">
        <v>2</v>
      </c>
      <c r="X85" s="122">
        <v>2</v>
      </c>
      <c r="Y85" s="148">
        <f>SUM(E85:X85)</f>
        <v>20</v>
      </c>
      <c r="AA85" s="89"/>
      <c r="AB85" s="89"/>
      <c r="AC85" s="61"/>
      <c r="AD85" s="62"/>
      <c r="AE85" s="63"/>
      <c r="AF85" s="63"/>
      <c r="AG85" s="61"/>
      <c r="AH85" s="62"/>
      <c r="AI85" s="63"/>
      <c r="AJ85" s="63"/>
      <c r="AK85" s="61"/>
      <c r="AL85" s="62"/>
      <c r="AM85" s="63"/>
      <c r="AN85" s="89"/>
    </row>
    <row r="86" spans="1:40" s="1" customFormat="1" ht="12" customHeight="1" thickBot="1">
      <c r="A86" s="138">
        <v>85</v>
      </c>
      <c r="B86" s="140" t="s">
        <v>137</v>
      </c>
      <c r="C86" s="138" t="s">
        <v>72</v>
      </c>
      <c r="D86" s="138" t="s">
        <v>17</v>
      </c>
      <c r="E86" s="133">
        <v>0</v>
      </c>
      <c r="F86" s="122">
        <v>0</v>
      </c>
      <c r="G86" s="122">
        <v>0</v>
      </c>
      <c r="H86" s="122">
        <v>0</v>
      </c>
      <c r="I86" s="122">
        <v>4</v>
      </c>
      <c r="J86" s="122">
        <v>1</v>
      </c>
      <c r="K86" s="122">
        <v>0</v>
      </c>
      <c r="L86" s="122">
        <v>5</v>
      </c>
      <c r="M86" s="122">
        <v>3</v>
      </c>
      <c r="N86" s="122">
        <v>0</v>
      </c>
      <c r="O86" s="122">
        <v>0</v>
      </c>
      <c r="P86" s="122">
        <v>0</v>
      </c>
      <c r="Q86" s="122">
        <v>0</v>
      </c>
      <c r="R86" s="122">
        <v>0</v>
      </c>
      <c r="S86" s="122">
        <v>0</v>
      </c>
      <c r="T86" s="122">
        <v>2</v>
      </c>
      <c r="U86" s="122">
        <v>0</v>
      </c>
      <c r="V86" s="122">
        <v>0</v>
      </c>
      <c r="W86" s="122">
        <v>5</v>
      </c>
      <c r="X86" s="122">
        <v>2</v>
      </c>
      <c r="Y86" s="148">
        <f>SUM(E86:X86)</f>
        <v>22</v>
      </c>
      <c r="AA86" s="89"/>
      <c r="AB86" s="89"/>
      <c r="AC86" s="61"/>
      <c r="AD86" s="62"/>
      <c r="AE86" s="63"/>
      <c r="AF86" s="63"/>
      <c r="AG86" s="61"/>
      <c r="AH86" s="62"/>
      <c r="AI86" s="63"/>
      <c r="AJ86" s="63"/>
      <c r="AK86" s="61"/>
      <c r="AL86" s="62"/>
      <c r="AM86" s="63"/>
      <c r="AN86" s="89"/>
    </row>
    <row r="87" spans="1:40" s="1" customFormat="1" ht="10.5" customHeight="1" thickBot="1">
      <c r="A87" s="138">
        <v>66</v>
      </c>
      <c r="B87" s="135" t="s">
        <v>69</v>
      </c>
      <c r="C87" s="138" t="s">
        <v>72</v>
      </c>
      <c r="D87" s="138" t="s">
        <v>17</v>
      </c>
      <c r="E87" s="133">
        <v>0</v>
      </c>
      <c r="F87" s="122">
        <v>0</v>
      </c>
      <c r="G87" s="122">
        <v>0</v>
      </c>
      <c r="H87" s="122">
        <v>0</v>
      </c>
      <c r="I87" s="122">
        <v>2</v>
      </c>
      <c r="J87" s="122">
        <v>0</v>
      </c>
      <c r="K87" s="122">
        <v>3</v>
      </c>
      <c r="L87" s="122">
        <v>0</v>
      </c>
      <c r="M87" s="122">
        <v>3</v>
      </c>
      <c r="N87" s="122">
        <v>5</v>
      </c>
      <c r="O87" s="122">
        <v>1</v>
      </c>
      <c r="P87" s="122">
        <v>0</v>
      </c>
      <c r="Q87" s="122">
        <v>3</v>
      </c>
      <c r="R87" s="122">
        <v>0</v>
      </c>
      <c r="S87" s="122">
        <v>0</v>
      </c>
      <c r="T87" s="122">
        <v>0</v>
      </c>
      <c r="U87" s="122">
        <v>0</v>
      </c>
      <c r="V87" s="122">
        <v>1</v>
      </c>
      <c r="W87" s="122">
        <v>4</v>
      </c>
      <c r="X87" s="122">
        <v>2</v>
      </c>
      <c r="Y87" s="148">
        <f>SUM(E87:X87)</f>
        <v>24</v>
      </c>
      <c r="AA87" s="89"/>
      <c r="AB87" s="89"/>
      <c r="AC87" s="61"/>
      <c r="AD87" s="62"/>
      <c r="AE87" s="63"/>
      <c r="AF87" s="63"/>
      <c r="AG87" s="61"/>
      <c r="AH87" s="62"/>
      <c r="AI87" s="63"/>
      <c r="AJ87" s="63"/>
      <c r="AK87" s="61"/>
      <c r="AL87" s="62"/>
      <c r="AM87" s="63"/>
      <c r="AN87" s="89"/>
    </row>
    <row r="88" spans="1:40" s="1" customFormat="1" ht="12" customHeight="1" thickBot="1">
      <c r="A88" s="138">
        <v>50</v>
      </c>
      <c r="B88" s="135" t="s">
        <v>53</v>
      </c>
      <c r="C88" s="138" t="s">
        <v>72</v>
      </c>
      <c r="D88" s="138" t="s">
        <v>17</v>
      </c>
      <c r="E88" s="133">
        <v>0</v>
      </c>
      <c r="F88" s="122">
        <v>0</v>
      </c>
      <c r="G88" s="122">
        <v>0</v>
      </c>
      <c r="H88" s="122">
        <v>0</v>
      </c>
      <c r="I88" s="122">
        <v>0</v>
      </c>
      <c r="J88" s="122">
        <v>0</v>
      </c>
      <c r="K88" s="122">
        <v>1</v>
      </c>
      <c r="L88" s="122">
        <v>5</v>
      </c>
      <c r="M88" s="122">
        <v>5</v>
      </c>
      <c r="N88" s="122">
        <v>1</v>
      </c>
      <c r="O88" s="122">
        <v>0</v>
      </c>
      <c r="P88" s="122">
        <v>0</v>
      </c>
      <c r="Q88" s="122">
        <v>0</v>
      </c>
      <c r="R88" s="122">
        <v>0</v>
      </c>
      <c r="S88" s="122">
        <v>0</v>
      </c>
      <c r="T88" s="122">
        <v>1</v>
      </c>
      <c r="U88" s="122">
        <v>0</v>
      </c>
      <c r="V88" s="122">
        <v>5</v>
      </c>
      <c r="W88" s="122">
        <v>5</v>
      </c>
      <c r="X88" s="122">
        <v>5</v>
      </c>
      <c r="Y88" s="148">
        <f>SUM(E88:X88)</f>
        <v>28</v>
      </c>
      <c r="AA88" s="89"/>
      <c r="AB88" s="89"/>
      <c r="AC88" s="61"/>
      <c r="AD88" s="62"/>
      <c r="AE88" s="63"/>
      <c r="AF88" s="63"/>
      <c r="AG88" s="61"/>
      <c r="AH88" s="62"/>
      <c r="AI88" s="63"/>
      <c r="AJ88" s="63"/>
      <c r="AK88" s="61"/>
      <c r="AL88" s="62"/>
      <c r="AM88" s="63"/>
      <c r="AN88" s="89"/>
    </row>
    <row r="89" spans="1:40" s="1" customFormat="1" ht="12" customHeight="1" thickBot="1">
      <c r="A89" s="138">
        <v>51</v>
      </c>
      <c r="B89" s="135" t="s">
        <v>54</v>
      </c>
      <c r="C89" s="138" t="s">
        <v>72</v>
      </c>
      <c r="D89" s="138" t="s">
        <v>17</v>
      </c>
      <c r="E89" s="133">
        <v>0</v>
      </c>
      <c r="F89" s="122">
        <v>0</v>
      </c>
      <c r="G89" s="122">
        <v>0</v>
      </c>
      <c r="H89" s="122">
        <v>0</v>
      </c>
      <c r="I89" s="122">
        <v>2</v>
      </c>
      <c r="J89" s="122">
        <v>1</v>
      </c>
      <c r="K89" s="122">
        <v>4</v>
      </c>
      <c r="L89" s="122">
        <v>5</v>
      </c>
      <c r="M89" s="122">
        <v>0</v>
      </c>
      <c r="N89" s="122">
        <v>7</v>
      </c>
      <c r="O89" s="122">
        <v>0</v>
      </c>
      <c r="P89" s="122">
        <v>0</v>
      </c>
      <c r="Q89" s="122">
        <v>0</v>
      </c>
      <c r="R89" s="122">
        <v>0</v>
      </c>
      <c r="S89" s="122">
        <v>0</v>
      </c>
      <c r="T89" s="122">
        <v>1</v>
      </c>
      <c r="U89" s="122">
        <v>2</v>
      </c>
      <c r="V89" s="122">
        <v>0</v>
      </c>
      <c r="W89" s="122">
        <v>6</v>
      </c>
      <c r="X89" s="122">
        <v>2</v>
      </c>
      <c r="Y89" s="148">
        <f>SUM(E89:X89)</f>
        <v>30</v>
      </c>
      <c r="AA89" s="89"/>
      <c r="AB89" s="89"/>
      <c r="AC89" s="61"/>
      <c r="AD89" s="62"/>
      <c r="AE89" s="63"/>
      <c r="AF89" s="63"/>
      <c r="AG89" s="61"/>
      <c r="AH89" s="62"/>
      <c r="AI89" s="63"/>
      <c r="AJ89" s="63"/>
      <c r="AK89" s="61"/>
      <c r="AL89" s="62"/>
      <c r="AM89" s="63"/>
      <c r="AN89" s="89"/>
    </row>
    <row r="90" spans="1:40" s="1" customFormat="1" ht="12" customHeight="1" thickBot="1">
      <c r="A90" s="138">
        <v>67</v>
      </c>
      <c r="B90" s="135" t="s">
        <v>83</v>
      </c>
      <c r="C90" s="138" t="s">
        <v>72</v>
      </c>
      <c r="D90" s="138" t="s">
        <v>17</v>
      </c>
      <c r="E90" s="133">
        <v>0</v>
      </c>
      <c r="F90" s="122">
        <v>0</v>
      </c>
      <c r="G90" s="122">
        <v>0</v>
      </c>
      <c r="H90" s="122">
        <v>3</v>
      </c>
      <c r="I90" s="122">
        <v>4</v>
      </c>
      <c r="J90" s="122">
        <v>0</v>
      </c>
      <c r="K90" s="122">
        <v>1</v>
      </c>
      <c r="L90" s="122">
        <v>0</v>
      </c>
      <c r="M90" s="122">
        <v>3</v>
      </c>
      <c r="N90" s="122">
        <v>1</v>
      </c>
      <c r="O90" s="122">
        <v>4</v>
      </c>
      <c r="P90" s="122">
        <v>0</v>
      </c>
      <c r="Q90" s="122">
        <v>2</v>
      </c>
      <c r="R90" s="122">
        <v>1</v>
      </c>
      <c r="S90" s="122">
        <v>0</v>
      </c>
      <c r="T90" s="122">
        <v>5</v>
      </c>
      <c r="U90" s="122">
        <v>0</v>
      </c>
      <c r="V90" s="122">
        <v>4</v>
      </c>
      <c r="W90" s="122">
        <v>3</v>
      </c>
      <c r="X90" s="122">
        <v>4</v>
      </c>
      <c r="Y90" s="148">
        <f>SUM(E90:X90)</f>
        <v>35</v>
      </c>
      <c r="Z90" s="62"/>
      <c r="AA90" s="89"/>
      <c r="AB90" s="89"/>
      <c r="AC90" s="61"/>
      <c r="AD90" s="62"/>
      <c r="AE90" s="63"/>
      <c r="AF90" s="63"/>
      <c r="AG90" s="61"/>
      <c r="AH90" s="62"/>
      <c r="AI90" s="63"/>
      <c r="AJ90" s="63"/>
      <c r="AK90" s="61"/>
      <c r="AL90" s="62"/>
      <c r="AM90" s="63"/>
      <c r="AN90" s="89"/>
    </row>
    <row r="91" spans="1:40" s="1" customFormat="1" ht="12" customHeight="1" thickBot="1">
      <c r="A91" s="138">
        <v>60</v>
      </c>
      <c r="B91" s="135" t="s">
        <v>63</v>
      </c>
      <c r="C91" s="138" t="s">
        <v>73</v>
      </c>
      <c r="D91" s="138" t="s">
        <v>17</v>
      </c>
      <c r="E91" s="133">
        <v>0</v>
      </c>
      <c r="F91" s="122">
        <v>0</v>
      </c>
      <c r="G91" s="122">
        <v>0</v>
      </c>
      <c r="H91" s="122">
        <v>0</v>
      </c>
      <c r="I91" s="122">
        <v>0</v>
      </c>
      <c r="J91" s="122">
        <v>0</v>
      </c>
      <c r="K91" s="122">
        <v>1</v>
      </c>
      <c r="L91" s="122">
        <v>1</v>
      </c>
      <c r="M91" s="122">
        <v>1</v>
      </c>
      <c r="N91" s="122">
        <v>0</v>
      </c>
      <c r="O91" s="122">
        <v>0</v>
      </c>
      <c r="P91" s="122">
        <v>0</v>
      </c>
      <c r="Q91" s="122">
        <v>0</v>
      </c>
      <c r="R91" s="122">
        <v>0</v>
      </c>
      <c r="S91" s="122">
        <v>0</v>
      </c>
      <c r="T91" s="122">
        <v>0</v>
      </c>
      <c r="U91" s="122">
        <v>0</v>
      </c>
      <c r="V91" s="122">
        <v>0</v>
      </c>
      <c r="W91" s="122">
        <v>2</v>
      </c>
      <c r="X91" s="122">
        <v>1</v>
      </c>
      <c r="Y91" s="148">
        <f>SUM(E91:X91)</f>
        <v>6</v>
      </c>
      <c r="Z91" s="62"/>
      <c r="AA91" s="89"/>
      <c r="AB91" s="89"/>
      <c r="AC91" s="61"/>
      <c r="AD91" s="62"/>
      <c r="AE91" s="63"/>
      <c r="AF91" s="63"/>
      <c r="AG91" s="61"/>
      <c r="AH91" s="62"/>
      <c r="AI91" s="63"/>
      <c r="AJ91" s="63"/>
      <c r="AK91" s="61"/>
      <c r="AL91" s="62"/>
      <c r="AM91" s="63"/>
      <c r="AN91" s="89"/>
    </row>
    <row r="92" spans="1:40" s="1" customFormat="1" ht="12" customHeight="1" thickBot="1">
      <c r="A92" s="138">
        <v>65</v>
      </c>
      <c r="B92" s="135" t="s">
        <v>68</v>
      </c>
      <c r="C92" s="138" t="s">
        <v>73</v>
      </c>
      <c r="D92" s="138" t="s">
        <v>17</v>
      </c>
      <c r="E92" s="133">
        <v>0</v>
      </c>
      <c r="F92" s="122">
        <v>0</v>
      </c>
      <c r="G92" s="122">
        <v>0</v>
      </c>
      <c r="H92" s="122">
        <v>0</v>
      </c>
      <c r="I92" s="122">
        <v>2</v>
      </c>
      <c r="J92" s="122">
        <v>0</v>
      </c>
      <c r="K92" s="122">
        <v>0</v>
      </c>
      <c r="L92" s="122">
        <v>0</v>
      </c>
      <c r="M92" s="122">
        <v>2</v>
      </c>
      <c r="N92" s="122">
        <v>0</v>
      </c>
      <c r="O92" s="122">
        <v>1</v>
      </c>
      <c r="P92" s="122">
        <v>0</v>
      </c>
      <c r="Q92" s="122">
        <v>0</v>
      </c>
      <c r="R92" s="122">
        <v>0</v>
      </c>
      <c r="S92" s="122">
        <v>0</v>
      </c>
      <c r="T92" s="122">
        <v>0</v>
      </c>
      <c r="U92" s="122">
        <v>0</v>
      </c>
      <c r="V92" s="122">
        <v>1</v>
      </c>
      <c r="W92" s="122">
        <v>3</v>
      </c>
      <c r="X92" s="122">
        <v>0</v>
      </c>
      <c r="Y92" s="148">
        <f>SUM(E92:X92)</f>
        <v>9</v>
      </c>
      <c r="Z92" s="62"/>
      <c r="AA92" s="89"/>
      <c r="AB92" s="89"/>
      <c r="AC92" s="61"/>
      <c r="AD92" s="62"/>
      <c r="AE92" s="63"/>
      <c r="AF92" s="63"/>
      <c r="AG92" s="61"/>
      <c r="AH92" s="62"/>
      <c r="AI92" s="63"/>
      <c r="AJ92" s="63"/>
      <c r="AK92" s="61"/>
      <c r="AL92" s="62"/>
      <c r="AM92" s="63"/>
      <c r="AN92" s="89"/>
    </row>
    <row r="93" spans="1:40" s="1" customFormat="1" ht="12" customHeight="1" thickBot="1">
      <c r="A93" s="138">
        <v>72</v>
      </c>
      <c r="B93" s="135" t="s">
        <v>125</v>
      </c>
      <c r="C93" s="138" t="s">
        <v>73</v>
      </c>
      <c r="D93" s="138" t="s">
        <v>17</v>
      </c>
      <c r="E93" s="133">
        <v>0</v>
      </c>
      <c r="F93" s="122">
        <v>2</v>
      </c>
      <c r="G93" s="122">
        <v>0</v>
      </c>
      <c r="H93" s="122">
        <v>0</v>
      </c>
      <c r="I93" s="122">
        <v>3</v>
      </c>
      <c r="J93" s="122">
        <v>6</v>
      </c>
      <c r="K93" s="122">
        <v>0</v>
      </c>
      <c r="L93" s="122">
        <v>0</v>
      </c>
      <c r="M93" s="122">
        <v>0</v>
      </c>
      <c r="N93" s="122">
        <v>1</v>
      </c>
      <c r="O93" s="122">
        <v>0</v>
      </c>
      <c r="P93" s="122">
        <v>0</v>
      </c>
      <c r="Q93" s="122">
        <v>0</v>
      </c>
      <c r="R93" s="122">
        <v>0</v>
      </c>
      <c r="S93" s="122">
        <v>0</v>
      </c>
      <c r="T93" s="122">
        <v>0</v>
      </c>
      <c r="U93" s="122">
        <v>0</v>
      </c>
      <c r="V93" s="122">
        <v>0</v>
      </c>
      <c r="W93" s="122">
        <v>2</v>
      </c>
      <c r="X93" s="122">
        <v>1</v>
      </c>
      <c r="Y93" s="148">
        <f>SUM(E93:X93)</f>
        <v>15</v>
      </c>
      <c r="Z93" s="62"/>
      <c r="AA93" s="89"/>
      <c r="AB93" s="89"/>
      <c r="AC93" s="61"/>
      <c r="AD93" s="62"/>
      <c r="AE93" s="63"/>
      <c r="AF93" s="63"/>
      <c r="AG93" s="61"/>
      <c r="AH93" s="62"/>
      <c r="AI93" s="63"/>
      <c r="AJ93" s="63"/>
      <c r="AK93" s="61"/>
      <c r="AL93" s="62"/>
      <c r="AM93" s="63"/>
      <c r="AN93" s="89"/>
    </row>
    <row r="94" spans="1:41" s="1" customFormat="1" ht="12" customHeight="1" thickBot="1">
      <c r="A94" s="138">
        <v>64</v>
      </c>
      <c r="B94" s="135" t="s">
        <v>67</v>
      </c>
      <c r="C94" s="138" t="s">
        <v>73</v>
      </c>
      <c r="D94" s="138" t="s">
        <v>17</v>
      </c>
      <c r="E94" s="133" t="s">
        <v>114</v>
      </c>
      <c r="F94" s="122" t="s">
        <v>115</v>
      </c>
      <c r="G94" s="122" t="s">
        <v>114</v>
      </c>
      <c r="H94" s="122"/>
      <c r="I94" s="122" t="s">
        <v>116</v>
      </c>
      <c r="J94" s="122" t="s">
        <v>117</v>
      </c>
      <c r="K94" s="122" t="s">
        <v>115</v>
      </c>
      <c r="L94" s="122" t="s">
        <v>118</v>
      </c>
      <c r="M94" s="122"/>
      <c r="N94" s="122" t="s">
        <v>114</v>
      </c>
      <c r="O94" s="122" t="s">
        <v>115</v>
      </c>
      <c r="P94" s="122"/>
      <c r="Q94" s="122" t="s">
        <v>116</v>
      </c>
      <c r="R94" s="122" t="s">
        <v>117</v>
      </c>
      <c r="S94" s="122" t="s">
        <v>115</v>
      </c>
      <c r="T94" s="122" t="s">
        <v>118</v>
      </c>
      <c r="U94" s="122"/>
      <c r="V94" s="122"/>
      <c r="W94" s="122"/>
      <c r="X94" s="122"/>
      <c r="Y94" s="148" t="s">
        <v>119</v>
      </c>
      <c r="Z94" s="62"/>
      <c r="AA94" s="89"/>
      <c r="AB94" s="89"/>
      <c r="AC94" s="61"/>
      <c r="AD94" s="62"/>
      <c r="AE94" s="63"/>
      <c r="AF94" s="63"/>
      <c r="AG94" s="61"/>
      <c r="AH94" s="62"/>
      <c r="AI94" s="63"/>
      <c r="AJ94" s="63"/>
      <c r="AK94" s="61"/>
      <c r="AL94" s="62"/>
      <c r="AM94" s="63"/>
      <c r="AN94" s="89"/>
      <c r="AO94" s="125"/>
    </row>
    <row r="95" spans="1:41" s="1" customFormat="1" ht="12" customHeight="1" thickBot="1">
      <c r="A95" s="138">
        <v>49</v>
      </c>
      <c r="B95" s="135" t="s">
        <v>52</v>
      </c>
      <c r="C95" s="138" t="s">
        <v>71</v>
      </c>
      <c r="D95" s="138" t="s">
        <v>17</v>
      </c>
      <c r="E95" s="133">
        <v>0</v>
      </c>
      <c r="F95" s="122">
        <v>0</v>
      </c>
      <c r="G95" s="122">
        <v>0</v>
      </c>
      <c r="H95" s="122">
        <v>0</v>
      </c>
      <c r="I95" s="122">
        <v>0</v>
      </c>
      <c r="J95" s="122">
        <v>0</v>
      </c>
      <c r="K95" s="122">
        <v>0</v>
      </c>
      <c r="L95" s="122">
        <v>0</v>
      </c>
      <c r="M95" s="122">
        <v>1</v>
      </c>
      <c r="N95" s="122">
        <v>0</v>
      </c>
      <c r="O95" s="122">
        <v>0</v>
      </c>
      <c r="P95" s="122">
        <v>0</v>
      </c>
      <c r="Q95" s="122">
        <v>0</v>
      </c>
      <c r="R95" s="122">
        <v>0</v>
      </c>
      <c r="S95" s="122">
        <v>0</v>
      </c>
      <c r="T95" s="122">
        <v>0</v>
      </c>
      <c r="U95" s="122">
        <v>0</v>
      </c>
      <c r="V95" s="122">
        <v>0</v>
      </c>
      <c r="W95" s="122">
        <v>1</v>
      </c>
      <c r="X95" s="122">
        <v>1</v>
      </c>
      <c r="Y95" s="148">
        <f>SUM(E95:X95)</f>
        <v>3</v>
      </c>
      <c r="Z95" s="62"/>
      <c r="AA95" s="89"/>
      <c r="AB95" s="89"/>
      <c r="AC95" s="61"/>
      <c r="AD95" s="62"/>
      <c r="AE95" s="63"/>
      <c r="AF95" s="63"/>
      <c r="AG95" s="61"/>
      <c r="AH95" s="62"/>
      <c r="AI95" s="63"/>
      <c r="AJ95" s="63"/>
      <c r="AK95" s="61"/>
      <c r="AL95" s="62"/>
      <c r="AM95" s="63"/>
      <c r="AN95" s="89"/>
      <c r="AO95" s="125"/>
    </row>
    <row r="96" spans="1:40" s="1" customFormat="1" ht="12" customHeight="1" thickBot="1">
      <c r="A96" s="138">
        <v>53</v>
      </c>
      <c r="B96" s="135" t="s">
        <v>120</v>
      </c>
      <c r="C96" s="138" t="s">
        <v>71</v>
      </c>
      <c r="D96" s="138" t="s">
        <v>17</v>
      </c>
      <c r="E96" s="133">
        <v>1</v>
      </c>
      <c r="F96" s="122">
        <v>0</v>
      </c>
      <c r="G96" s="122">
        <v>0</v>
      </c>
      <c r="H96" s="122">
        <v>0</v>
      </c>
      <c r="I96" s="122">
        <v>4</v>
      </c>
      <c r="J96" s="122">
        <v>3</v>
      </c>
      <c r="K96" s="122">
        <v>0</v>
      </c>
      <c r="L96" s="122">
        <v>0</v>
      </c>
      <c r="M96" s="122">
        <v>1</v>
      </c>
      <c r="N96" s="122">
        <v>0</v>
      </c>
      <c r="O96" s="122">
        <v>0</v>
      </c>
      <c r="P96" s="122">
        <v>0</v>
      </c>
      <c r="Q96" s="122">
        <v>0</v>
      </c>
      <c r="R96" s="122">
        <v>1</v>
      </c>
      <c r="S96" s="122">
        <v>0</v>
      </c>
      <c r="T96" s="122">
        <v>0</v>
      </c>
      <c r="U96" s="122">
        <v>0</v>
      </c>
      <c r="V96" s="122">
        <v>2</v>
      </c>
      <c r="W96" s="122">
        <v>2</v>
      </c>
      <c r="X96" s="122">
        <v>4</v>
      </c>
      <c r="Y96" s="148">
        <f>SUM(E96:X96)</f>
        <v>18</v>
      </c>
      <c r="Z96" s="62"/>
      <c r="AA96" s="89"/>
      <c r="AB96" s="89"/>
      <c r="AC96" s="61"/>
      <c r="AD96" s="62"/>
      <c r="AE96" s="63"/>
      <c r="AF96" s="63"/>
      <c r="AG96" s="61"/>
      <c r="AH96" s="62"/>
      <c r="AI96" s="63"/>
      <c r="AJ96" s="63"/>
      <c r="AK96" s="61"/>
      <c r="AL96" s="62"/>
      <c r="AM96" s="63"/>
      <c r="AN96" s="89"/>
    </row>
    <row r="97" spans="1:40" s="1" customFormat="1" ht="12" customHeight="1" thickBot="1">
      <c r="A97" s="138">
        <v>55</v>
      </c>
      <c r="B97" s="135" t="s">
        <v>58</v>
      </c>
      <c r="C97" s="138" t="s">
        <v>71</v>
      </c>
      <c r="D97" s="138" t="s">
        <v>17</v>
      </c>
      <c r="E97" s="133">
        <v>0</v>
      </c>
      <c r="F97" s="122">
        <v>0</v>
      </c>
      <c r="G97" s="122">
        <v>0</v>
      </c>
      <c r="H97" s="122">
        <v>0</v>
      </c>
      <c r="I97" s="122">
        <v>2</v>
      </c>
      <c r="J97" s="122">
        <v>2</v>
      </c>
      <c r="K97" s="122">
        <v>0</v>
      </c>
      <c r="L97" s="122">
        <v>0</v>
      </c>
      <c r="M97" s="122">
        <v>1</v>
      </c>
      <c r="N97" s="122">
        <v>0</v>
      </c>
      <c r="O97" s="122">
        <v>0</v>
      </c>
      <c r="P97" s="122">
        <v>0</v>
      </c>
      <c r="Q97" s="122">
        <v>1</v>
      </c>
      <c r="R97" s="122">
        <v>0</v>
      </c>
      <c r="S97" s="122">
        <v>0</v>
      </c>
      <c r="T97" s="122">
        <v>1</v>
      </c>
      <c r="U97" s="122">
        <v>0</v>
      </c>
      <c r="V97" s="122">
        <v>7</v>
      </c>
      <c r="W97" s="122">
        <v>3</v>
      </c>
      <c r="X97" s="122">
        <v>2</v>
      </c>
      <c r="Y97" s="148">
        <f>SUM(E97:X97)</f>
        <v>19</v>
      </c>
      <c r="Z97" s="62"/>
      <c r="AA97" s="89"/>
      <c r="AB97" s="89"/>
      <c r="AC97" s="61"/>
      <c r="AD97" s="62"/>
      <c r="AE97" s="63"/>
      <c r="AF97" s="63"/>
      <c r="AG97" s="61"/>
      <c r="AH97" s="62"/>
      <c r="AI97" s="63"/>
      <c r="AJ97" s="63"/>
      <c r="AK97" s="61"/>
      <c r="AL97" s="62"/>
      <c r="AM97" s="63"/>
      <c r="AN97" s="89"/>
    </row>
    <row r="98" spans="1:40" s="1" customFormat="1" ht="12" customHeight="1" thickBot="1">
      <c r="A98" s="138">
        <v>47</v>
      </c>
      <c r="B98" s="135" t="s">
        <v>50</v>
      </c>
      <c r="C98" s="138" t="s">
        <v>71</v>
      </c>
      <c r="D98" s="138" t="s">
        <v>17</v>
      </c>
      <c r="E98" s="133">
        <v>0</v>
      </c>
      <c r="F98" s="122">
        <v>0</v>
      </c>
      <c r="G98" s="122">
        <v>0</v>
      </c>
      <c r="H98" s="122">
        <v>0</v>
      </c>
      <c r="I98" s="122">
        <v>2</v>
      </c>
      <c r="J98" s="122">
        <v>0</v>
      </c>
      <c r="K98" s="122">
        <v>1</v>
      </c>
      <c r="L98" s="122">
        <v>0</v>
      </c>
      <c r="M98" s="122">
        <v>2</v>
      </c>
      <c r="N98" s="122">
        <v>0</v>
      </c>
      <c r="O98" s="122">
        <v>0</v>
      </c>
      <c r="P98" s="122">
        <v>0</v>
      </c>
      <c r="Q98" s="122">
        <v>0</v>
      </c>
      <c r="R98" s="122">
        <v>0</v>
      </c>
      <c r="S98" s="122">
        <v>0</v>
      </c>
      <c r="T98" s="122">
        <v>1</v>
      </c>
      <c r="U98" s="122">
        <v>1</v>
      </c>
      <c r="V98" s="122">
        <v>2</v>
      </c>
      <c r="W98" s="122">
        <v>4</v>
      </c>
      <c r="X98" s="122">
        <v>7</v>
      </c>
      <c r="Y98" s="148">
        <f>SUM(E98:X98)</f>
        <v>20</v>
      </c>
      <c r="Z98" s="62"/>
      <c r="AA98" s="89"/>
      <c r="AB98" s="89"/>
      <c r="AC98" s="61"/>
      <c r="AD98" s="62"/>
      <c r="AE98" s="63"/>
      <c r="AF98" s="63"/>
      <c r="AG98" s="61"/>
      <c r="AH98" s="62"/>
      <c r="AI98" s="63"/>
      <c r="AJ98" s="63"/>
      <c r="AK98" s="61"/>
      <c r="AL98" s="62"/>
      <c r="AM98" s="63"/>
      <c r="AN98" s="89"/>
    </row>
    <row r="99" spans="1:40" s="1" customFormat="1" ht="12" customHeight="1" thickBot="1">
      <c r="A99" s="138">
        <v>61</v>
      </c>
      <c r="B99" s="135" t="s">
        <v>64</v>
      </c>
      <c r="C99" s="138" t="s">
        <v>71</v>
      </c>
      <c r="D99" s="138" t="s">
        <v>17</v>
      </c>
      <c r="E99" s="133">
        <v>0</v>
      </c>
      <c r="F99" s="122">
        <v>0</v>
      </c>
      <c r="G99" s="122">
        <v>1</v>
      </c>
      <c r="H99" s="122">
        <v>0</v>
      </c>
      <c r="I99" s="122">
        <v>6</v>
      </c>
      <c r="J99" s="122">
        <v>1</v>
      </c>
      <c r="K99" s="122">
        <v>3</v>
      </c>
      <c r="L99" s="122">
        <v>5</v>
      </c>
      <c r="M99" s="122">
        <v>1</v>
      </c>
      <c r="N99" s="122">
        <v>1</v>
      </c>
      <c r="O99" s="122">
        <v>3</v>
      </c>
      <c r="P99" s="122">
        <v>0</v>
      </c>
      <c r="Q99" s="122">
        <v>2</v>
      </c>
      <c r="R99" s="122">
        <v>2</v>
      </c>
      <c r="S99" s="122">
        <v>1</v>
      </c>
      <c r="T99" s="122">
        <v>1</v>
      </c>
      <c r="U99" s="122">
        <v>1</v>
      </c>
      <c r="V99" s="122">
        <v>3</v>
      </c>
      <c r="W99" s="122">
        <v>6</v>
      </c>
      <c r="X99" s="122">
        <v>4</v>
      </c>
      <c r="Y99" s="148">
        <f>SUM(E99:X99)</f>
        <v>41</v>
      </c>
      <c r="Z99" s="62"/>
      <c r="AA99" s="89"/>
      <c r="AB99" s="89"/>
      <c r="AC99" s="61"/>
      <c r="AD99" s="62"/>
      <c r="AE99" s="63"/>
      <c r="AF99" s="63"/>
      <c r="AG99" s="61"/>
      <c r="AH99" s="62"/>
      <c r="AI99" s="63"/>
      <c r="AJ99" s="63"/>
      <c r="AK99" s="61"/>
      <c r="AL99" s="62"/>
      <c r="AM99" s="63"/>
      <c r="AN99" s="89"/>
    </row>
    <row r="100" spans="1:40" s="1" customFormat="1" ht="12" customHeight="1" thickBot="1">
      <c r="A100" s="138">
        <v>74</v>
      </c>
      <c r="B100" s="135" t="s">
        <v>127</v>
      </c>
      <c r="C100" s="138" t="s">
        <v>71</v>
      </c>
      <c r="D100" s="138" t="s">
        <v>17</v>
      </c>
      <c r="E100" s="133">
        <v>1</v>
      </c>
      <c r="F100" s="122">
        <v>0</v>
      </c>
      <c r="G100" s="122">
        <v>0</v>
      </c>
      <c r="H100" s="122">
        <v>0</v>
      </c>
      <c r="I100" s="122">
        <v>8</v>
      </c>
      <c r="J100" s="122">
        <v>6</v>
      </c>
      <c r="K100" s="122">
        <v>1</v>
      </c>
      <c r="L100" s="122">
        <v>0</v>
      </c>
      <c r="M100" s="122">
        <v>6</v>
      </c>
      <c r="N100" s="122">
        <v>0</v>
      </c>
      <c r="O100" s="122">
        <v>4</v>
      </c>
      <c r="P100" s="122">
        <v>0</v>
      </c>
      <c r="Q100" s="122">
        <v>3</v>
      </c>
      <c r="R100" s="122">
        <v>0</v>
      </c>
      <c r="S100" s="122">
        <v>0</v>
      </c>
      <c r="T100" s="122">
        <v>1</v>
      </c>
      <c r="U100" s="122">
        <v>0</v>
      </c>
      <c r="V100" s="122">
        <v>0</v>
      </c>
      <c r="W100" s="122">
        <v>8</v>
      </c>
      <c r="X100" s="122">
        <v>5</v>
      </c>
      <c r="Y100" s="148">
        <f>SUM(E100:X100)</f>
        <v>43</v>
      </c>
      <c r="Z100" s="62"/>
      <c r="AA100" s="89"/>
      <c r="AB100" s="89"/>
      <c r="AC100" s="61"/>
      <c r="AD100" s="62"/>
      <c r="AE100" s="63"/>
      <c r="AF100" s="63"/>
      <c r="AG100" s="61"/>
      <c r="AH100" s="62"/>
      <c r="AI100" s="63"/>
      <c r="AJ100" s="63"/>
      <c r="AK100" s="61"/>
      <c r="AL100" s="62"/>
      <c r="AM100" s="63"/>
      <c r="AN100" s="89"/>
    </row>
    <row r="101" spans="1:40" s="1" customFormat="1" ht="12" customHeight="1" thickBot="1">
      <c r="A101" s="138">
        <v>46</v>
      </c>
      <c r="B101" s="135" t="s">
        <v>49</v>
      </c>
      <c r="C101" s="138" t="s">
        <v>71</v>
      </c>
      <c r="D101" s="138" t="s">
        <v>17</v>
      </c>
      <c r="E101" s="133">
        <v>2</v>
      </c>
      <c r="F101" s="122">
        <v>2</v>
      </c>
      <c r="G101" s="122">
        <v>3</v>
      </c>
      <c r="H101" s="122">
        <v>0</v>
      </c>
      <c r="I101" s="122">
        <v>8</v>
      </c>
      <c r="J101" s="122">
        <v>0</v>
      </c>
      <c r="K101" s="122">
        <v>8</v>
      </c>
      <c r="L101" s="122">
        <v>0</v>
      </c>
      <c r="M101" s="122">
        <v>1</v>
      </c>
      <c r="N101" s="122">
        <v>3</v>
      </c>
      <c r="O101" s="122">
        <v>4</v>
      </c>
      <c r="P101" s="122">
        <v>1</v>
      </c>
      <c r="Q101" s="122">
        <v>0</v>
      </c>
      <c r="R101" s="122">
        <v>1</v>
      </c>
      <c r="S101" s="122">
        <v>6</v>
      </c>
      <c r="T101" s="122">
        <v>1</v>
      </c>
      <c r="U101" s="122">
        <v>0</v>
      </c>
      <c r="V101" s="122">
        <v>8</v>
      </c>
      <c r="W101" s="122">
        <v>5</v>
      </c>
      <c r="X101" s="122">
        <v>6</v>
      </c>
      <c r="Y101" s="148">
        <f>SUM(E101:X101)</f>
        <v>59</v>
      </c>
      <c r="Z101" s="62"/>
      <c r="AA101" s="89"/>
      <c r="AB101" s="89"/>
      <c r="AC101" s="61"/>
      <c r="AD101" s="62"/>
      <c r="AE101" s="63"/>
      <c r="AF101" s="63"/>
      <c r="AG101" s="61"/>
      <c r="AH101" s="62"/>
      <c r="AI101" s="63"/>
      <c r="AJ101" s="63"/>
      <c r="AK101" s="61"/>
      <c r="AL101" s="62"/>
      <c r="AM101" s="63"/>
      <c r="AN101" s="89"/>
    </row>
    <row r="102" spans="1:40" s="1" customFormat="1" ht="12" customHeight="1" thickBot="1">
      <c r="A102" s="138">
        <v>56</v>
      </c>
      <c r="B102" s="135" t="s">
        <v>59</v>
      </c>
      <c r="C102" s="138" t="s">
        <v>71</v>
      </c>
      <c r="D102" s="138" t="s">
        <v>17</v>
      </c>
      <c r="E102" s="133">
        <v>1</v>
      </c>
      <c r="F102" s="122">
        <v>0</v>
      </c>
      <c r="G102" s="122">
        <v>5</v>
      </c>
      <c r="H102" s="122">
        <v>0</v>
      </c>
      <c r="I102" s="122">
        <v>8</v>
      </c>
      <c r="J102" s="122">
        <v>2</v>
      </c>
      <c r="K102" s="122">
        <v>2</v>
      </c>
      <c r="L102" s="122">
        <v>6</v>
      </c>
      <c r="M102" s="122">
        <v>2</v>
      </c>
      <c r="N102" s="122">
        <v>2</v>
      </c>
      <c r="O102" s="122">
        <v>8</v>
      </c>
      <c r="P102" s="122">
        <v>0</v>
      </c>
      <c r="Q102" s="122">
        <v>0</v>
      </c>
      <c r="R102" s="122">
        <v>0</v>
      </c>
      <c r="S102" s="122">
        <v>5</v>
      </c>
      <c r="T102" s="122">
        <v>6</v>
      </c>
      <c r="U102" s="122">
        <v>10</v>
      </c>
      <c r="V102" s="122">
        <v>6</v>
      </c>
      <c r="W102" s="122">
        <v>5</v>
      </c>
      <c r="X102" s="122">
        <v>6</v>
      </c>
      <c r="Y102" s="148">
        <f>SUM(E102:X102)</f>
        <v>74</v>
      </c>
      <c r="Z102" s="62"/>
      <c r="AA102" s="89"/>
      <c r="AB102" s="89"/>
      <c r="AC102" s="61"/>
      <c r="AD102" s="62"/>
      <c r="AE102" s="63"/>
      <c r="AF102" s="63"/>
      <c r="AG102" s="61"/>
      <c r="AH102" s="62"/>
      <c r="AI102" s="63"/>
      <c r="AJ102" s="63"/>
      <c r="AK102" s="61"/>
      <c r="AL102" s="62"/>
      <c r="AM102" s="63"/>
      <c r="AN102" s="89"/>
    </row>
    <row r="103" spans="1:40" s="1" customFormat="1" ht="12" customHeight="1" thickBot="1">
      <c r="A103" s="138">
        <v>69</v>
      </c>
      <c r="B103" s="135" t="s">
        <v>122</v>
      </c>
      <c r="C103" s="138" t="s">
        <v>34</v>
      </c>
      <c r="D103" s="138" t="s">
        <v>17</v>
      </c>
      <c r="E103" s="133">
        <v>0</v>
      </c>
      <c r="F103" s="122">
        <v>0</v>
      </c>
      <c r="G103" s="122">
        <v>0</v>
      </c>
      <c r="H103" s="122">
        <v>0</v>
      </c>
      <c r="I103" s="122">
        <v>1</v>
      </c>
      <c r="J103" s="122">
        <v>1</v>
      </c>
      <c r="K103" s="122">
        <v>4</v>
      </c>
      <c r="L103" s="122">
        <v>0</v>
      </c>
      <c r="M103" s="122">
        <v>1</v>
      </c>
      <c r="N103" s="122">
        <v>0</v>
      </c>
      <c r="O103" s="122">
        <v>0</v>
      </c>
      <c r="P103" s="122">
        <v>0</v>
      </c>
      <c r="Q103" s="122">
        <v>0</v>
      </c>
      <c r="R103" s="122">
        <v>0</v>
      </c>
      <c r="S103" s="122">
        <v>0</v>
      </c>
      <c r="T103" s="122">
        <v>0</v>
      </c>
      <c r="U103" s="122">
        <v>1</v>
      </c>
      <c r="V103" s="122">
        <v>0</v>
      </c>
      <c r="W103" s="122">
        <v>3</v>
      </c>
      <c r="X103" s="122">
        <v>2</v>
      </c>
      <c r="Y103" s="148">
        <f>SUM(E103:X103)</f>
        <v>13</v>
      </c>
      <c r="Z103" s="62"/>
      <c r="AA103" s="89"/>
      <c r="AB103" s="89"/>
      <c r="AC103" s="61"/>
      <c r="AD103" s="62"/>
      <c r="AE103" s="63"/>
      <c r="AF103" s="63"/>
      <c r="AG103" s="61"/>
      <c r="AH103" s="62"/>
      <c r="AI103" s="63"/>
      <c r="AJ103" s="63"/>
      <c r="AK103" s="61"/>
      <c r="AL103" s="62"/>
      <c r="AM103" s="63"/>
      <c r="AN103" s="89"/>
    </row>
    <row r="104" spans="1:40" s="1" customFormat="1" ht="12" customHeight="1" thickBot="1">
      <c r="A104" s="138">
        <v>54</v>
      </c>
      <c r="B104" s="135" t="s">
        <v>57</v>
      </c>
      <c r="C104" s="138" t="s">
        <v>34</v>
      </c>
      <c r="D104" s="138" t="s">
        <v>17</v>
      </c>
      <c r="E104" s="133">
        <v>1</v>
      </c>
      <c r="F104" s="122">
        <v>0</v>
      </c>
      <c r="G104" s="122">
        <v>0</v>
      </c>
      <c r="H104" s="122">
        <v>0</v>
      </c>
      <c r="I104" s="122">
        <v>8</v>
      </c>
      <c r="J104" s="122">
        <v>3</v>
      </c>
      <c r="K104" s="122">
        <v>1</v>
      </c>
      <c r="L104" s="122">
        <v>1</v>
      </c>
      <c r="M104" s="122">
        <v>3</v>
      </c>
      <c r="N104" s="122">
        <v>2</v>
      </c>
      <c r="O104" s="122">
        <v>1</v>
      </c>
      <c r="P104" s="122">
        <v>0</v>
      </c>
      <c r="Q104" s="122">
        <v>3</v>
      </c>
      <c r="R104" s="122">
        <v>1</v>
      </c>
      <c r="S104" s="122">
        <v>0</v>
      </c>
      <c r="T104" s="122">
        <v>1</v>
      </c>
      <c r="U104" s="122">
        <v>0</v>
      </c>
      <c r="V104" s="122">
        <v>6</v>
      </c>
      <c r="W104" s="122">
        <v>4</v>
      </c>
      <c r="X104" s="122">
        <v>5</v>
      </c>
      <c r="Y104" s="148">
        <f>SUM(E104:X104)</f>
        <v>40</v>
      </c>
      <c r="AA104" s="89"/>
      <c r="AB104" s="89"/>
      <c r="AC104" s="61"/>
      <c r="AD104" s="62"/>
      <c r="AE104" s="63"/>
      <c r="AF104" s="63"/>
      <c r="AG104" s="61"/>
      <c r="AH104" s="62"/>
      <c r="AI104" s="63"/>
      <c r="AJ104" s="63"/>
      <c r="AK104" s="61"/>
      <c r="AL104" s="62"/>
      <c r="AM104" s="63"/>
      <c r="AN104" s="89"/>
    </row>
    <row r="105" spans="1:40" s="1" customFormat="1" ht="12" customHeight="1" thickBot="1">
      <c r="A105" s="138">
        <v>41</v>
      </c>
      <c r="B105" s="135" t="s">
        <v>44</v>
      </c>
      <c r="C105" s="138" t="s">
        <v>34</v>
      </c>
      <c r="D105" s="138" t="s">
        <v>17</v>
      </c>
      <c r="E105" s="133">
        <v>0</v>
      </c>
      <c r="F105" s="122">
        <v>0</v>
      </c>
      <c r="G105" s="122">
        <v>0</v>
      </c>
      <c r="H105" s="122">
        <v>0</v>
      </c>
      <c r="I105" s="122">
        <v>8</v>
      </c>
      <c r="J105" s="122">
        <v>4</v>
      </c>
      <c r="K105" s="122">
        <v>4</v>
      </c>
      <c r="L105" s="122">
        <v>1</v>
      </c>
      <c r="M105" s="122">
        <v>6</v>
      </c>
      <c r="N105" s="122">
        <v>2</v>
      </c>
      <c r="O105" s="122">
        <v>1</v>
      </c>
      <c r="P105" s="122">
        <v>1</v>
      </c>
      <c r="Q105" s="122">
        <v>1</v>
      </c>
      <c r="R105" s="122">
        <v>2</v>
      </c>
      <c r="S105" s="122">
        <v>0</v>
      </c>
      <c r="T105" s="122">
        <v>6</v>
      </c>
      <c r="U105" s="122">
        <v>0</v>
      </c>
      <c r="V105" s="137">
        <v>6</v>
      </c>
      <c r="W105" s="137">
        <v>6</v>
      </c>
      <c r="X105" s="137">
        <v>8</v>
      </c>
      <c r="Y105" s="148">
        <f>SUM(E105:X105)</f>
        <v>56</v>
      </c>
      <c r="AA105" s="89"/>
      <c r="AB105" s="89"/>
      <c r="AC105" s="61"/>
      <c r="AD105" s="62"/>
      <c r="AE105" s="63"/>
      <c r="AF105" s="63"/>
      <c r="AG105" s="61"/>
      <c r="AH105" s="62"/>
      <c r="AI105" s="63"/>
      <c r="AJ105" s="63"/>
      <c r="AK105" s="61"/>
      <c r="AL105" s="62"/>
      <c r="AM105" s="63"/>
      <c r="AN105" s="89"/>
    </row>
    <row r="106" spans="1:40" s="1" customFormat="1" ht="12" customHeight="1" thickBot="1">
      <c r="A106" s="138">
        <v>80</v>
      </c>
      <c r="B106" s="140" t="s">
        <v>132</v>
      </c>
      <c r="C106" s="138" t="s">
        <v>34</v>
      </c>
      <c r="D106" s="138" t="s">
        <v>17</v>
      </c>
      <c r="E106" s="133">
        <v>2</v>
      </c>
      <c r="F106" s="122">
        <v>5</v>
      </c>
      <c r="G106" s="122">
        <v>1</v>
      </c>
      <c r="H106" s="122">
        <v>0</v>
      </c>
      <c r="I106" s="122">
        <v>6</v>
      </c>
      <c r="J106" s="122">
        <v>8</v>
      </c>
      <c r="K106" s="122">
        <v>4</v>
      </c>
      <c r="L106" s="122">
        <v>0</v>
      </c>
      <c r="M106" s="122">
        <v>6</v>
      </c>
      <c r="N106" s="122">
        <v>3</v>
      </c>
      <c r="O106" s="122">
        <v>5</v>
      </c>
      <c r="P106" s="122">
        <v>0</v>
      </c>
      <c r="Q106" s="122">
        <v>5</v>
      </c>
      <c r="R106" s="122">
        <v>8</v>
      </c>
      <c r="S106" s="122">
        <v>0</v>
      </c>
      <c r="T106" s="122">
        <v>5</v>
      </c>
      <c r="U106" s="122">
        <v>2</v>
      </c>
      <c r="V106" s="122">
        <v>10</v>
      </c>
      <c r="W106" s="122">
        <v>5</v>
      </c>
      <c r="X106" s="122">
        <v>5</v>
      </c>
      <c r="Y106" s="148">
        <f>SUM(E106:X106)</f>
        <v>80</v>
      </c>
      <c r="AA106" s="89"/>
      <c r="AB106" s="89"/>
      <c r="AC106" s="61"/>
      <c r="AD106" s="62"/>
      <c r="AE106" s="63"/>
      <c r="AF106" s="63"/>
      <c r="AG106" s="61"/>
      <c r="AH106" s="62"/>
      <c r="AI106" s="63"/>
      <c r="AJ106" s="63"/>
      <c r="AK106" s="61"/>
      <c r="AL106" s="62"/>
      <c r="AM106" s="63"/>
      <c r="AN106" s="89"/>
    </row>
    <row r="107" spans="1:40" s="1" customFormat="1" ht="12" customHeight="1" thickBot="1">
      <c r="A107" s="138">
        <v>81</v>
      </c>
      <c r="B107" s="140" t="s">
        <v>133</v>
      </c>
      <c r="C107" s="138" t="s">
        <v>34</v>
      </c>
      <c r="D107" s="138" t="s">
        <v>17</v>
      </c>
      <c r="E107" s="133">
        <v>4</v>
      </c>
      <c r="F107" s="122">
        <v>0</v>
      </c>
      <c r="G107" s="122">
        <v>1</v>
      </c>
      <c r="H107" s="122">
        <v>2</v>
      </c>
      <c r="I107" s="122">
        <v>8</v>
      </c>
      <c r="J107" s="122">
        <v>8</v>
      </c>
      <c r="K107" s="122">
        <v>4</v>
      </c>
      <c r="L107" s="122">
        <v>0</v>
      </c>
      <c r="M107" s="122">
        <v>3</v>
      </c>
      <c r="N107" s="122">
        <v>1</v>
      </c>
      <c r="O107" s="122">
        <v>7</v>
      </c>
      <c r="P107" s="122">
        <v>1</v>
      </c>
      <c r="Q107" s="122">
        <v>5</v>
      </c>
      <c r="R107" s="122">
        <v>3</v>
      </c>
      <c r="S107" s="122">
        <v>2</v>
      </c>
      <c r="T107" s="122">
        <v>5</v>
      </c>
      <c r="U107" s="122">
        <v>10</v>
      </c>
      <c r="V107" s="122">
        <v>10</v>
      </c>
      <c r="W107" s="122">
        <v>8</v>
      </c>
      <c r="X107" s="122">
        <v>8</v>
      </c>
      <c r="Y107" s="148">
        <f>SUM(E107:X107)</f>
        <v>90</v>
      </c>
      <c r="AA107" s="89"/>
      <c r="AB107" s="89"/>
      <c r="AC107" s="61"/>
      <c r="AD107" s="62"/>
      <c r="AE107" s="63"/>
      <c r="AF107" s="63"/>
      <c r="AG107" s="61"/>
      <c r="AH107" s="62"/>
      <c r="AI107" s="63"/>
      <c r="AJ107" s="63"/>
      <c r="AK107" s="61"/>
      <c r="AL107" s="62"/>
      <c r="AM107" s="63"/>
      <c r="AN107" s="89"/>
    </row>
    <row r="108" spans="1:40" s="1" customFormat="1" ht="12" customHeight="1" thickBot="1">
      <c r="A108" s="138">
        <v>63</v>
      </c>
      <c r="B108" s="135" t="s">
        <v>66</v>
      </c>
      <c r="C108" s="138" t="s">
        <v>34</v>
      </c>
      <c r="D108" s="138" t="s">
        <v>17</v>
      </c>
      <c r="E108" s="133" t="s">
        <v>114</v>
      </c>
      <c r="F108" s="122" t="s">
        <v>115</v>
      </c>
      <c r="G108" s="122" t="s">
        <v>114</v>
      </c>
      <c r="H108" s="122"/>
      <c r="I108" s="122" t="s">
        <v>116</v>
      </c>
      <c r="J108" s="122" t="s">
        <v>117</v>
      </c>
      <c r="K108" s="122" t="s">
        <v>115</v>
      </c>
      <c r="L108" s="122" t="s">
        <v>118</v>
      </c>
      <c r="M108" s="122"/>
      <c r="N108" s="122" t="s">
        <v>114</v>
      </c>
      <c r="O108" s="122" t="s">
        <v>115</v>
      </c>
      <c r="P108" s="122"/>
      <c r="Q108" s="122" t="s">
        <v>116</v>
      </c>
      <c r="R108" s="122" t="s">
        <v>117</v>
      </c>
      <c r="S108" s="122" t="s">
        <v>115</v>
      </c>
      <c r="T108" s="122" t="s">
        <v>118</v>
      </c>
      <c r="U108" s="122"/>
      <c r="V108" s="122"/>
      <c r="W108" s="122"/>
      <c r="X108" s="122"/>
      <c r="Y108" s="148" t="s">
        <v>119</v>
      </c>
      <c r="AA108" s="89"/>
      <c r="AB108" s="89"/>
      <c r="AC108" s="61"/>
      <c r="AD108" s="62"/>
      <c r="AE108" s="63"/>
      <c r="AF108" s="63"/>
      <c r="AG108" s="61"/>
      <c r="AH108" s="62"/>
      <c r="AI108" s="63"/>
      <c r="AJ108" s="63"/>
      <c r="AK108" s="61"/>
      <c r="AL108" s="62"/>
      <c r="AM108" s="63"/>
      <c r="AN108" s="89"/>
    </row>
    <row r="109" spans="1:40" s="1" customFormat="1" ht="12" customHeight="1" thickBot="1">
      <c r="A109" s="143"/>
      <c r="B109" s="147"/>
      <c r="C109" s="138"/>
      <c r="D109" s="138"/>
      <c r="E109" s="133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48"/>
      <c r="AA109" s="89"/>
      <c r="AB109" s="89"/>
      <c r="AC109" s="61"/>
      <c r="AD109" s="62"/>
      <c r="AE109" s="63"/>
      <c r="AF109" s="63"/>
      <c r="AG109" s="61"/>
      <c r="AH109" s="62"/>
      <c r="AI109" s="63"/>
      <c r="AJ109" s="63"/>
      <c r="AK109" s="61"/>
      <c r="AL109" s="62"/>
      <c r="AM109" s="63"/>
      <c r="AN109" s="89"/>
    </row>
    <row r="110" spans="1:40" s="1" customFormat="1" ht="12" customHeight="1" thickBot="1">
      <c r="A110" s="141">
        <v>107</v>
      </c>
      <c r="B110" s="140" t="s">
        <v>143</v>
      </c>
      <c r="C110" s="138" t="s">
        <v>74</v>
      </c>
      <c r="D110" s="138" t="s">
        <v>74</v>
      </c>
      <c r="E110" s="133">
        <v>0</v>
      </c>
      <c r="F110" s="122">
        <v>1</v>
      </c>
      <c r="G110" s="122">
        <v>0</v>
      </c>
      <c r="H110" s="122">
        <v>0</v>
      </c>
      <c r="I110" s="122">
        <v>0</v>
      </c>
      <c r="J110" s="122">
        <v>0</v>
      </c>
      <c r="K110" s="122">
        <v>0</v>
      </c>
      <c r="L110" s="122">
        <v>0</v>
      </c>
      <c r="M110" s="122">
        <v>0</v>
      </c>
      <c r="N110" s="122">
        <v>0</v>
      </c>
      <c r="O110" s="122">
        <v>0</v>
      </c>
      <c r="P110" s="122">
        <v>0</v>
      </c>
      <c r="Q110" s="122">
        <v>1</v>
      </c>
      <c r="R110" s="122">
        <v>2</v>
      </c>
      <c r="S110" s="122">
        <v>0</v>
      </c>
      <c r="T110" s="122">
        <v>0</v>
      </c>
      <c r="U110" s="122">
        <v>0</v>
      </c>
      <c r="V110" s="122">
        <v>1</v>
      </c>
      <c r="W110" s="122">
        <v>0</v>
      </c>
      <c r="X110" s="122">
        <v>1</v>
      </c>
      <c r="Y110" s="148">
        <f>SUM(E110:X110)</f>
        <v>6</v>
      </c>
      <c r="AA110" s="89"/>
      <c r="AB110" s="89"/>
      <c r="AC110" s="61"/>
      <c r="AD110" s="62"/>
      <c r="AE110" s="63"/>
      <c r="AF110" s="63"/>
      <c r="AG110" s="61"/>
      <c r="AH110" s="62"/>
      <c r="AI110" s="63"/>
      <c r="AJ110" s="63"/>
      <c r="AK110" s="61"/>
      <c r="AL110" s="62"/>
      <c r="AM110" s="63"/>
      <c r="AN110" s="89"/>
    </row>
    <row r="111" spans="1:40" s="1" customFormat="1" ht="12" customHeight="1" thickBot="1">
      <c r="A111" s="141">
        <v>108</v>
      </c>
      <c r="B111" s="140" t="s">
        <v>144</v>
      </c>
      <c r="C111" s="138" t="s">
        <v>74</v>
      </c>
      <c r="D111" s="138" t="s">
        <v>74</v>
      </c>
      <c r="E111" s="133">
        <v>1</v>
      </c>
      <c r="F111" s="122">
        <v>1</v>
      </c>
      <c r="G111" s="122">
        <v>0</v>
      </c>
      <c r="H111" s="122">
        <v>0</v>
      </c>
      <c r="I111" s="122">
        <v>0</v>
      </c>
      <c r="J111" s="122">
        <v>1</v>
      </c>
      <c r="K111" s="122">
        <v>0</v>
      </c>
      <c r="L111" s="122">
        <v>1</v>
      </c>
      <c r="M111" s="122">
        <v>0</v>
      </c>
      <c r="N111" s="122">
        <v>0</v>
      </c>
      <c r="O111" s="122">
        <v>0</v>
      </c>
      <c r="P111" s="122">
        <v>0</v>
      </c>
      <c r="Q111" s="122">
        <v>0</v>
      </c>
      <c r="R111" s="122">
        <v>1</v>
      </c>
      <c r="S111" s="122">
        <v>0</v>
      </c>
      <c r="T111" s="122">
        <v>0</v>
      </c>
      <c r="U111" s="122">
        <v>0</v>
      </c>
      <c r="V111" s="122">
        <v>1</v>
      </c>
      <c r="W111" s="122">
        <v>0</v>
      </c>
      <c r="X111" s="122">
        <v>1</v>
      </c>
      <c r="Y111" s="148">
        <f>SUM(E111:X111)</f>
        <v>7</v>
      </c>
      <c r="AA111" s="89"/>
      <c r="AB111" s="89"/>
      <c r="AC111" s="61"/>
      <c r="AD111" s="62"/>
      <c r="AE111" s="63"/>
      <c r="AF111" s="63"/>
      <c r="AG111" s="61"/>
      <c r="AH111" s="62"/>
      <c r="AI111" s="63"/>
      <c r="AJ111" s="63"/>
      <c r="AK111" s="61"/>
      <c r="AL111" s="62"/>
      <c r="AM111" s="63"/>
      <c r="AN111" s="89"/>
    </row>
    <row r="112" spans="1:40" s="1" customFormat="1" ht="12" customHeight="1" thickBot="1">
      <c r="A112" s="141">
        <v>105</v>
      </c>
      <c r="B112" s="140" t="s">
        <v>141</v>
      </c>
      <c r="C112" s="138" t="s">
        <v>74</v>
      </c>
      <c r="D112" s="138" t="s">
        <v>74</v>
      </c>
      <c r="E112" s="133">
        <v>0</v>
      </c>
      <c r="F112" s="122">
        <v>0</v>
      </c>
      <c r="G112" s="122">
        <v>0</v>
      </c>
      <c r="H112" s="122">
        <v>0</v>
      </c>
      <c r="I112" s="122">
        <v>1</v>
      </c>
      <c r="J112" s="122">
        <v>0</v>
      </c>
      <c r="K112" s="122">
        <v>3</v>
      </c>
      <c r="L112" s="122">
        <v>0</v>
      </c>
      <c r="M112" s="122">
        <v>3</v>
      </c>
      <c r="N112" s="122">
        <v>0</v>
      </c>
      <c r="O112" s="122">
        <v>0</v>
      </c>
      <c r="P112" s="122">
        <v>0</v>
      </c>
      <c r="Q112" s="122">
        <v>0</v>
      </c>
      <c r="R112" s="122">
        <v>1</v>
      </c>
      <c r="S112" s="122">
        <v>0</v>
      </c>
      <c r="T112" s="122">
        <v>0</v>
      </c>
      <c r="U112" s="122">
        <v>0</v>
      </c>
      <c r="V112" s="122">
        <v>1</v>
      </c>
      <c r="W112" s="122">
        <v>0</v>
      </c>
      <c r="X112" s="122">
        <v>2</v>
      </c>
      <c r="Y112" s="148">
        <f>SUM(E112:X112)</f>
        <v>11</v>
      </c>
      <c r="AA112" s="89"/>
      <c r="AB112" s="89"/>
      <c r="AC112" s="61"/>
      <c r="AD112" s="62"/>
      <c r="AE112" s="63"/>
      <c r="AF112" s="63"/>
      <c r="AG112" s="61"/>
      <c r="AH112" s="62"/>
      <c r="AI112" s="63"/>
      <c r="AJ112" s="63"/>
      <c r="AK112" s="61"/>
      <c r="AL112" s="62"/>
      <c r="AM112" s="63"/>
      <c r="AN112" s="89"/>
    </row>
    <row r="113" spans="1:40" s="1" customFormat="1" ht="12" customHeight="1" thickBot="1">
      <c r="A113" s="141">
        <v>100</v>
      </c>
      <c r="B113" s="140" t="s">
        <v>75</v>
      </c>
      <c r="C113" s="138" t="s">
        <v>74</v>
      </c>
      <c r="D113" s="138" t="s">
        <v>74</v>
      </c>
      <c r="E113" s="133">
        <v>2</v>
      </c>
      <c r="F113" s="122">
        <v>2</v>
      </c>
      <c r="G113" s="122">
        <v>0</v>
      </c>
      <c r="H113" s="122">
        <v>0</v>
      </c>
      <c r="I113" s="122">
        <v>2</v>
      </c>
      <c r="J113" s="122">
        <v>3</v>
      </c>
      <c r="K113" s="122">
        <v>0</v>
      </c>
      <c r="L113" s="122">
        <v>0</v>
      </c>
      <c r="M113" s="122">
        <v>1</v>
      </c>
      <c r="N113" s="122">
        <v>0</v>
      </c>
      <c r="O113" s="122">
        <v>0</v>
      </c>
      <c r="P113" s="122">
        <v>0</v>
      </c>
      <c r="Q113" s="122">
        <v>0</v>
      </c>
      <c r="R113" s="122">
        <v>0</v>
      </c>
      <c r="S113" s="122">
        <v>0</v>
      </c>
      <c r="T113" s="122">
        <v>0</v>
      </c>
      <c r="U113" s="122">
        <v>0</v>
      </c>
      <c r="V113" s="122">
        <v>7</v>
      </c>
      <c r="W113" s="122">
        <v>0</v>
      </c>
      <c r="X113" s="122">
        <v>2</v>
      </c>
      <c r="Y113" s="148">
        <f>SUM(E113:X113)</f>
        <v>19</v>
      </c>
      <c r="AA113" s="89"/>
      <c r="AB113" s="89"/>
      <c r="AC113" s="61"/>
      <c r="AD113" s="62"/>
      <c r="AE113" s="63"/>
      <c r="AF113" s="63"/>
      <c r="AG113" s="61"/>
      <c r="AH113" s="62"/>
      <c r="AI113" s="63"/>
      <c r="AJ113" s="63"/>
      <c r="AK113" s="61"/>
      <c r="AL113" s="62"/>
      <c r="AM113" s="63"/>
      <c r="AN113" s="89"/>
    </row>
    <row r="114" spans="1:40" s="1" customFormat="1" ht="12" customHeight="1" thickBot="1">
      <c r="A114" s="141">
        <v>101</v>
      </c>
      <c r="B114" s="140" t="s">
        <v>76</v>
      </c>
      <c r="C114" s="138" t="s">
        <v>74</v>
      </c>
      <c r="D114" s="138" t="s">
        <v>74</v>
      </c>
      <c r="E114" s="133">
        <v>2</v>
      </c>
      <c r="F114" s="122">
        <v>1</v>
      </c>
      <c r="G114" s="122">
        <v>0</v>
      </c>
      <c r="H114" s="122">
        <v>0</v>
      </c>
      <c r="I114" s="122">
        <v>2</v>
      </c>
      <c r="J114" s="122">
        <v>3</v>
      </c>
      <c r="K114" s="122">
        <v>2</v>
      </c>
      <c r="L114" s="122">
        <v>1</v>
      </c>
      <c r="M114" s="122">
        <v>2</v>
      </c>
      <c r="N114" s="122">
        <v>0</v>
      </c>
      <c r="O114" s="122">
        <v>0</v>
      </c>
      <c r="P114" s="122">
        <v>0</v>
      </c>
      <c r="Q114" s="122">
        <v>2</v>
      </c>
      <c r="R114" s="122">
        <v>0</v>
      </c>
      <c r="S114" s="122">
        <v>0</v>
      </c>
      <c r="T114" s="122">
        <v>0</v>
      </c>
      <c r="U114" s="122">
        <v>0</v>
      </c>
      <c r="V114" s="122">
        <v>2</v>
      </c>
      <c r="W114" s="122">
        <v>0</v>
      </c>
      <c r="X114" s="122">
        <v>2</v>
      </c>
      <c r="Y114" s="148">
        <f>SUM(E114:X114)</f>
        <v>19</v>
      </c>
      <c r="AA114" s="89"/>
      <c r="AB114" s="89"/>
      <c r="AC114" s="61"/>
      <c r="AD114" s="62"/>
      <c r="AE114" s="63"/>
      <c r="AF114" s="63"/>
      <c r="AG114" s="61"/>
      <c r="AH114" s="62"/>
      <c r="AI114" s="63"/>
      <c r="AJ114" s="63"/>
      <c r="AK114" s="61"/>
      <c r="AL114" s="62"/>
      <c r="AM114" s="63"/>
      <c r="AN114" s="89"/>
    </row>
    <row r="115" spans="1:40" s="1" customFormat="1" ht="12" customHeight="1" thickBot="1">
      <c r="A115" s="141">
        <v>103</v>
      </c>
      <c r="B115" s="140" t="s">
        <v>78</v>
      </c>
      <c r="C115" s="138" t="s">
        <v>74</v>
      </c>
      <c r="D115" s="138" t="s">
        <v>74</v>
      </c>
      <c r="E115" s="133">
        <v>6</v>
      </c>
      <c r="F115" s="122">
        <v>0</v>
      </c>
      <c r="G115" s="122">
        <v>0</v>
      </c>
      <c r="H115" s="122">
        <v>0</v>
      </c>
      <c r="I115" s="122">
        <v>1</v>
      </c>
      <c r="J115" s="122">
        <v>2</v>
      </c>
      <c r="K115" s="122">
        <v>0</v>
      </c>
      <c r="L115" s="122">
        <v>0</v>
      </c>
      <c r="M115" s="122">
        <v>0</v>
      </c>
      <c r="N115" s="122">
        <v>1</v>
      </c>
      <c r="O115" s="122">
        <v>0</v>
      </c>
      <c r="P115" s="122">
        <v>0</v>
      </c>
      <c r="Q115" s="122">
        <v>0</v>
      </c>
      <c r="R115" s="122">
        <v>1</v>
      </c>
      <c r="S115" s="122">
        <v>0</v>
      </c>
      <c r="T115" s="122">
        <v>0</v>
      </c>
      <c r="U115" s="122">
        <v>0</v>
      </c>
      <c r="V115" s="122">
        <v>6</v>
      </c>
      <c r="W115" s="122">
        <v>0</v>
      </c>
      <c r="X115" s="122">
        <v>5</v>
      </c>
      <c r="Y115" s="148">
        <f>SUM(E115:X115)</f>
        <v>22</v>
      </c>
      <c r="AA115" s="89"/>
      <c r="AB115" s="89"/>
      <c r="AC115" s="61"/>
      <c r="AD115" s="62"/>
      <c r="AE115" s="63"/>
      <c r="AF115" s="63"/>
      <c r="AG115" s="61"/>
      <c r="AH115" s="62"/>
      <c r="AI115" s="63"/>
      <c r="AJ115" s="63"/>
      <c r="AK115" s="61"/>
      <c r="AL115" s="62"/>
      <c r="AM115" s="63"/>
      <c r="AN115" s="89"/>
    </row>
    <row r="116" spans="1:40" s="1" customFormat="1" ht="12" customHeight="1" thickBot="1">
      <c r="A116" s="141">
        <v>118</v>
      </c>
      <c r="B116" s="140" t="s">
        <v>85</v>
      </c>
      <c r="C116" s="138" t="s">
        <v>74</v>
      </c>
      <c r="D116" s="138" t="s">
        <v>74</v>
      </c>
      <c r="E116" s="133">
        <v>2</v>
      </c>
      <c r="F116" s="122">
        <v>4</v>
      </c>
      <c r="G116" s="122">
        <v>0</v>
      </c>
      <c r="H116" s="122">
        <v>0</v>
      </c>
      <c r="I116" s="122">
        <v>1</v>
      </c>
      <c r="J116" s="122">
        <v>6</v>
      </c>
      <c r="K116" s="122">
        <v>2</v>
      </c>
      <c r="L116" s="122">
        <v>0</v>
      </c>
      <c r="M116" s="122">
        <v>1</v>
      </c>
      <c r="N116" s="122">
        <v>0</v>
      </c>
      <c r="O116" s="122">
        <v>0</v>
      </c>
      <c r="P116" s="122">
        <v>0</v>
      </c>
      <c r="Q116" s="122">
        <v>0</v>
      </c>
      <c r="R116" s="122">
        <v>0</v>
      </c>
      <c r="S116" s="122">
        <v>0</v>
      </c>
      <c r="T116" s="122">
        <v>5</v>
      </c>
      <c r="U116" s="122">
        <v>0</v>
      </c>
      <c r="V116" s="122">
        <v>1</v>
      </c>
      <c r="W116" s="122">
        <v>0</v>
      </c>
      <c r="X116" s="122">
        <v>1</v>
      </c>
      <c r="Y116" s="148">
        <f>SUM(E116:X116)</f>
        <v>23</v>
      </c>
      <c r="AA116" s="89"/>
      <c r="AB116" s="89"/>
      <c r="AC116" s="61"/>
      <c r="AD116" s="62"/>
      <c r="AE116" s="63"/>
      <c r="AF116" s="63"/>
      <c r="AG116" s="61"/>
      <c r="AH116" s="62"/>
      <c r="AI116" s="63"/>
      <c r="AJ116" s="63"/>
      <c r="AK116" s="61"/>
      <c r="AL116" s="62"/>
      <c r="AM116" s="63"/>
      <c r="AN116" s="89"/>
    </row>
    <row r="117" spans="1:40" s="1" customFormat="1" ht="12" customHeight="1" thickBot="1">
      <c r="A117" s="141">
        <v>120</v>
      </c>
      <c r="B117" s="140" t="s">
        <v>148</v>
      </c>
      <c r="C117" s="138" t="s">
        <v>74</v>
      </c>
      <c r="D117" s="138" t="s">
        <v>74</v>
      </c>
      <c r="E117" s="133">
        <v>2</v>
      </c>
      <c r="F117" s="122">
        <v>2</v>
      </c>
      <c r="G117" s="122">
        <v>0</v>
      </c>
      <c r="H117" s="122">
        <v>0</v>
      </c>
      <c r="I117" s="122">
        <v>4</v>
      </c>
      <c r="J117" s="122">
        <v>3</v>
      </c>
      <c r="K117" s="122">
        <v>2</v>
      </c>
      <c r="L117" s="122">
        <v>0</v>
      </c>
      <c r="M117" s="122">
        <v>0</v>
      </c>
      <c r="N117" s="122">
        <v>0</v>
      </c>
      <c r="O117" s="122">
        <v>0</v>
      </c>
      <c r="P117" s="122">
        <v>0</v>
      </c>
      <c r="Q117" s="122">
        <v>1</v>
      </c>
      <c r="R117" s="122">
        <v>0</v>
      </c>
      <c r="S117" s="122">
        <v>0</v>
      </c>
      <c r="T117" s="122">
        <v>3</v>
      </c>
      <c r="U117" s="122">
        <v>0</v>
      </c>
      <c r="V117" s="122">
        <v>2</v>
      </c>
      <c r="W117" s="122">
        <v>0</v>
      </c>
      <c r="X117" s="122">
        <v>5</v>
      </c>
      <c r="Y117" s="148">
        <f>SUM(E117:X117)</f>
        <v>24</v>
      </c>
      <c r="AA117" s="89"/>
      <c r="AB117" s="89"/>
      <c r="AC117" s="61"/>
      <c r="AD117" s="62"/>
      <c r="AE117" s="63"/>
      <c r="AF117" s="63"/>
      <c r="AG117" s="61"/>
      <c r="AH117" s="62"/>
      <c r="AI117" s="63"/>
      <c r="AJ117" s="63"/>
      <c r="AK117" s="61"/>
      <c r="AL117" s="62"/>
      <c r="AM117" s="63"/>
      <c r="AN117" s="89"/>
    </row>
    <row r="118" spans="1:40" s="1" customFormat="1" ht="12" customHeight="1" thickBot="1">
      <c r="A118" s="141">
        <v>104</v>
      </c>
      <c r="B118" s="140" t="s">
        <v>140</v>
      </c>
      <c r="C118" s="138" t="s">
        <v>74</v>
      </c>
      <c r="D118" s="138" t="s">
        <v>74</v>
      </c>
      <c r="E118" s="133">
        <v>3</v>
      </c>
      <c r="F118" s="122">
        <v>7</v>
      </c>
      <c r="G118" s="122">
        <v>0</v>
      </c>
      <c r="H118" s="122">
        <v>0</v>
      </c>
      <c r="I118" s="122">
        <v>2</v>
      </c>
      <c r="J118" s="122">
        <v>6</v>
      </c>
      <c r="K118" s="122">
        <v>2</v>
      </c>
      <c r="L118" s="122">
        <v>0</v>
      </c>
      <c r="M118" s="122">
        <v>0</v>
      </c>
      <c r="N118" s="122">
        <v>1</v>
      </c>
      <c r="O118" s="122">
        <v>1</v>
      </c>
      <c r="P118" s="122">
        <v>0</v>
      </c>
      <c r="Q118" s="122">
        <v>0</v>
      </c>
      <c r="R118" s="122">
        <v>0</v>
      </c>
      <c r="S118" s="122">
        <v>0</v>
      </c>
      <c r="T118" s="122">
        <v>0</v>
      </c>
      <c r="U118" s="122">
        <v>0</v>
      </c>
      <c r="V118" s="122">
        <v>0</v>
      </c>
      <c r="W118" s="122">
        <v>0</v>
      </c>
      <c r="X118" s="122">
        <v>3</v>
      </c>
      <c r="Y118" s="148">
        <f>SUM(E118:X118)</f>
        <v>25</v>
      </c>
      <c r="AA118" s="89"/>
      <c r="AB118" s="89"/>
      <c r="AC118" s="61"/>
      <c r="AD118" s="62"/>
      <c r="AE118" s="63"/>
      <c r="AF118" s="63"/>
      <c r="AG118" s="61"/>
      <c r="AH118" s="62"/>
      <c r="AI118" s="63"/>
      <c r="AJ118" s="63"/>
      <c r="AK118" s="61"/>
      <c r="AL118" s="62"/>
      <c r="AM118" s="63"/>
      <c r="AN118" s="89"/>
    </row>
    <row r="119" spans="1:40" s="1" customFormat="1" ht="12" customHeight="1" thickBot="1">
      <c r="A119" s="141">
        <v>114</v>
      </c>
      <c r="B119" s="140" t="s">
        <v>82</v>
      </c>
      <c r="C119" s="138" t="s">
        <v>34</v>
      </c>
      <c r="D119" s="138" t="s">
        <v>74</v>
      </c>
      <c r="E119" s="133">
        <v>2</v>
      </c>
      <c r="F119" s="122">
        <v>4</v>
      </c>
      <c r="G119" s="122">
        <v>0</v>
      </c>
      <c r="H119" s="122">
        <v>0</v>
      </c>
      <c r="I119" s="122">
        <v>5</v>
      </c>
      <c r="J119" s="122">
        <v>4</v>
      </c>
      <c r="K119" s="122">
        <v>1</v>
      </c>
      <c r="L119" s="122">
        <v>0</v>
      </c>
      <c r="M119" s="122">
        <v>1</v>
      </c>
      <c r="N119" s="122">
        <v>0</v>
      </c>
      <c r="O119" s="122">
        <v>0</v>
      </c>
      <c r="P119" s="122">
        <v>0</v>
      </c>
      <c r="Q119" s="122">
        <v>0</v>
      </c>
      <c r="R119" s="122">
        <v>1</v>
      </c>
      <c r="S119" s="122">
        <v>0</v>
      </c>
      <c r="T119" s="122">
        <v>1</v>
      </c>
      <c r="U119" s="122">
        <v>0</v>
      </c>
      <c r="V119" s="122">
        <v>1</v>
      </c>
      <c r="W119" s="122">
        <v>4</v>
      </c>
      <c r="X119" s="122">
        <v>2</v>
      </c>
      <c r="Y119" s="148">
        <f>SUM(E119:X119)</f>
        <v>26</v>
      </c>
      <c r="AA119" s="89"/>
      <c r="AB119" s="89"/>
      <c r="AC119" s="61"/>
      <c r="AD119" s="62"/>
      <c r="AE119" s="63"/>
      <c r="AF119" s="63"/>
      <c r="AG119" s="61"/>
      <c r="AH119" s="62"/>
      <c r="AI119" s="63"/>
      <c r="AJ119" s="63"/>
      <c r="AK119" s="61"/>
      <c r="AL119" s="62"/>
      <c r="AM119" s="63"/>
      <c r="AN119" s="89"/>
    </row>
    <row r="120" spans="1:40" s="1" customFormat="1" ht="12" customHeight="1" thickBot="1">
      <c r="A120" s="141">
        <v>106</v>
      </c>
      <c r="B120" s="140" t="s">
        <v>142</v>
      </c>
      <c r="C120" s="138" t="s">
        <v>74</v>
      </c>
      <c r="D120" s="138" t="s">
        <v>74</v>
      </c>
      <c r="E120" s="133">
        <v>3</v>
      </c>
      <c r="F120" s="122">
        <v>0</v>
      </c>
      <c r="G120" s="122">
        <v>0</v>
      </c>
      <c r="H120" s="122">
        <v>0</v>
      </c>
      <c r="I120" s="122">
        <v>3</v>
      </c>
      <c r="J120" s="122">
        <v>2</v>
      </c>
      <c r="K120" s="122">
        <v>0</v>
      </c>
      <c r="L120" s="122">
        <v>0</v>
      </c>
      <c r="M120" s="122">
        <v>0</v>
      </c>
      <c r="N120" s="122">
        <v>6</v>
      </c>
      <c r="O120" s="122">
        <v>0</v>
      </c>
      <c r="P120" s="122">
        <v>0</v>
      </c>
      <c r="Q120" s="122">
        <v>0</v>
      </c>
      <c r="R120" s="122">
        <v>0</v>
      </c>
      <c r="S120" s="122">
        <v>0</v>
      </c>
      <c r="T120" s="122">
        <v>0</v>
      </c>
      <c r="U120" s="122">
        <v>0</v>
      </c>
      <c r="V120" s="122">
        <v>5</v>
      </c>
      <c r="W120" s="122">
        <v>3</v>
      </c>
      <c r="X120" s="122">
        <v>5</v>
      </c>
      <c r="Y120" s="148">
        <f>SUM(E120:X120)</f>
        <v>27</v>
      </c>
      <c r="AA120" s="89"/>
      <c r="AB120" s="89"/>
      <c r="AC120" s="61"/>
      <c r="AD120" s="62"/>
      <c r="AE120" s="63"/>
      <c r="AF120" s="63"/>
      <c r="AG120" s="61"/>
      <c r="AH120" s="62"/>
      <c r="AI120" s="63"/>
      <c r="AJ120" s="63"/>
      <c r="AK120" s="61"/>
      <c r="AL120" s="62"/>
      <c r="AM120" s="63"/>
      <c r="AN120" s="89"/>
    </row>
    <row r="121" spans="1:40" s="1" customFormat="1" ht="12" customHeight="1" thickBot="1">
      <c r="A121" s="141">
        <v>109</v>
      </c>
      <c r="B121" s="140" t="s">
        <v>145</v>
      </c>
      <c r="C121" s="138" t="s">
        <v>74</v>
      </c>
      <c r="D121" s="138" t="s">
        <v>74</v>
      </c>
      <c r="E121" s="133">
        <v>3</v>
      </c>
      <c r="F121" s="122">
        <v>0</v>
      </c>
      <c r="G121" s="122">
        <v>0</v>
      </c>
      <c r="H121" s="122">
        <v>0</v>
      </c>
      <c r="I121" s="122">
        <v>8</v>
      </c>
      <c r="J121" s="122">
        <v>0</v>
      </c>
      <c r="K121" s="122">
        <v>1</v>
      </c>
      <c r="L121" s="122">
        <v>0</v>
      </c>
      <c r="M121" s="122">
        <v>1</v>
      </c>
      <c r="N121" s="122">
        <v>0</v>
      </c>
      <c r="O121" s="122">
        <v>1</v>
      </c>
      <c r="P121" s="122">
        <v>0</v>
      </c>
      <c r="Q121" s="122">
        <v>1</v>
      </c>
      <c r="R121" s="122">
        <v>0</v>
      </c>
      <c r="S121" s="122">
        <v>0</v>
      </c>
      <c r="T121" s="122">
        <v>1</v>
      </c>
      <c r="U121" s="122">
        <v>0</v>
      </c>
      <c r="V121" s="122">
        <v>4</v>
      </c>
      <c r="W121" s="122">
        <v>5</v>
      </c>
      <c r="X121" s="122">
        <v>4</v>
      </c>
      <c r="Y121" s="148">
        <f>SUM(E121:X121)</f>
        <v>29</v>
      </c>
      <c r="AA121" s="89"/>
      <c r="AB121" s="89"/>
      <c r="AC121" s="61"/>
      <c r="AD121" s="62"/>
      <c r="AE121" s="63"/>
      <c r="AF121" s="63"/>
      <c r="AG121" s="61"/>
      <c r="AH121" s="62"/>
      <c r="AI121" s="63"/>
      <c r="AJ121" s="63"/>
      <c r="AK121" s="61"/>
      <c r="AL121" s="62"/>
      <c r="AM121" s="63"/>
      <c r="AN121" s="89"/>
    </row>
    <row r="122" spans="1:40" s="1" customFormat="1" ht="12" customHeight="1" thickBot="1">
      <c r="A122" s="141">
        <v>117</v>
      </c>
      <c r="B122" s="140" t="s">
        <v>84</v>
      </c>
      <c r="C122" s="138" t="s">
        <v>74</v>
      </c>
      <c r="D122" s="138" t="s">
        <v>74</v>
      </c>
      <c r="E122" s="133">
        <v>1</v>
      </c>
      <c r="F122" s="122">
        <v>5</v>
      </c>
      <c r="G122" s="122">
        <v>1</v>
      </c>
      <c r="H122" s="122">
        <v>1</v>
      </c>
      <c r="I122" s="122">
        <v>4</v>
      </c>
      <c r="J122" s="122">
        <v>4</v>
      </c>
      <c r="K122" s="122">
        <v>4</v>
      </c>
      <c r="L122" s="122">
        <v>0</v>
      </c>
      <c r="M122" s="122">
        <v>0</v>
      </c>
      <c r="N122" s="122">
        <v>1</v>
      </c>
      <c r="O122" s="122">
        <v>2</v>
      </c>
      <c r="P122" s="122">
        <v>0</v>
      </c>
      <c r="Q122" s="122">
        <v>1</v>
      </c>
      <c r="R122" s="122">
        <v>3</v>
      </c>
      <c r="S122" s="122">
        <v>0</v>
      </c>
      <c r="T122" s="122">
        <v>1</v>
      </c>
      <c r="U122" s="122">
        <v>0</v>
      </c>
      <c r="V122" s="122">
        <v>0</v>
      </c>
      <c r="W122" s="122">
        <v>0</v>
      </c>
      <c r="X122" s="122">
        <v>1</v>
      </c>
      <c r="Y122" s="148">
        <f>SUM(E122:X122)</f>
        <v>29</v>
      </c>
      <c r="AA122" s="89"/>
      <c r="AB122" s="89"/>
      <c r="AC122" s="61"/>
      <c r="AD122" s="62"/>
      <c r="AE122" s="63"/>
      <c r="AF122" s="63"/>
      <c r="AG122" s="61"/>
      <c r="AH122" s="62"/>
      <c r="AI122" s="63"/>
      <c r="AJ122" s="63"/>
      <c r="AK122" s="61"/>
      <c r="AL122" s="62"/>
      <c r="AM122" s="63"/>
      <c r="AN122" s="89"/>
    </row>
    <row r="123" spans="1:40" s="1" customFormat="1" ht="12" customHeight="1" thickBot="1">
      <c r="A123" s="141">
        <v>110</v>
      </c>
      <c r="B123" s="140" t="s">
        <v>79</v>
      </c>
      <c r="C123" s="138" t="s">
        <v>74</v>
      </c>
      <c r="D123" s="138" t="s">
        <v>74</v>
      </c>
      <c r="E123" s="133">
        <v>1</v>
      </c>
      <c r="F123" s="122">
        <v>8</v>
      </c>
      <c r="G123" s="122">
        <v>0</v>
      </c>
      <c r="H123" s="122">
        <v>1</v>
      </c>
      <c r="I123" s="122">
        <v>2</v>
      </c>
      <c r="J123" s="122">
        <v>4</v>
      </c>
      <c r="K123" s="122">
        <v>2</v>
      </c>
      <c r="L123" s="122">
        <v>0</v>
      </c>
      <c r="M123" s="122">
        <v>1</v>
      </c>
      <c r="N123" s="122">
        <v>1</v>
      </c>
      <c r="O123" s="122">
        <v>0</v>
      </c>
      <c r="P123" s="122">
        <v>0</v>
      </c>
      <c r="Q123" s="122">
        <v>1</v>
      </c>
      <c r="R123" s="122">
        <v>5</v>
      </c>
      <c r="S123" s="122">
        <v>0</v>
      </c>
      <c r="T123" s="122">
        <v>5</v>
      </c>
      <c r="U123" s="122">
        <v>1</v>
      </c>
      <c r="V123" s="122">
        <v>1</v>
      </c>
      <c r="W123" s="122">
        <v>1</v>
      </c>
      <c r="X123" s="122">
        <v>3</v>
      </c>
      <c r="Y123" s="148">
        <f>SUM(E123:X123)</f>
        <v>37</v>
      </c>
      <c r="AA123" s="89"/>
      <c r="AB123" s="89"/>
      <c r="AC123" s="61"/>
      <c r="AD123" s="62"/>
      <c r="AE123" s="63"/>
      <c r="AF123" s="63"/>
      <c r="AG123" s="61"/>
      <c r="AH123" s="62"/>
      <c r="AI123" s="63"/>
      <c r="AJ123" s="63"/>
      <c r="AK123" s="61"/>
      <c r="AL123" s="62"/>
      <c r="AM123" s="63"/>
      <c r="AN123" s="89"/>
    </row>
    <row r="124" spans="1:40" s="1" customFormat="1" ht="12" customHeight="1" thickBot="1">
      <c r="A124" s="141">
        <v>115</v>
      </c>
      <c r="B124" s="140" t="s">
        <v>146</v>
      </c>
      <c r="C124" s="138" t="s">
        <v>74</v>
      </c>
      <c r="D124" s="138" t="s">
        <v>74</v>
      </c>
      <c r="E124" s="133">
        <v>0</v>
      </c>
      <c r="F124" s="122">
        <v>3</v>
      </c>
      <c r="G124" s="122">
        <v>0</v>
      </c>
      <c r="H124" s="122">
        <v>2</v>
      </c>
      <c r="I124" s="122">
        <v>0</v>
      </c>
      <c r="J124" s="122">
        <v>6</v>
      </c>
      <c r="K124" s="122">
        <v>0</v>
      </c>
      <c r="L124" s="122">
        <v>1</v>
      </c>
      <c r="M124" s="122">
        <v>0</v>
      </c>
      <c r="N124" s="122">
        <v>10</v>
      </c>
      <c r="O124" s="122">
        <v>0</v>
      </c>
      <c r="P124" s="122">
        <v>0</v>
      </c>
      <c r="Q124" s="122">
        <v>10</v>
      </c>
      <c r="R124" s="122">
        <v>0</v>
      </c>
      <c r="S124" s="122">
        <v>0</v>
      </c>
      <c r="T124" s="122">
        <v>0</v>
      </c>
      <c r="U124" s="122">
        <v>0</v>
      </c>
      <c r="V124" s="122">
        <v>10</v>
      </c>
      <c r="W124" s="122">
        <v>0</v>
      </c>
      <c r="X124" s="122">
        <v>2</v>
      </c>
      <c r="Y124" s="148">
        <f>SUM(E124:X124)</f>
        <v>44</v>
      </c>
      <c r="AA124" s="89"/>
      <c r="AB124" s="89"/>
      <c r="AC124" s="61"/>
      <c r="AD124" s="62"/>
      <c r="AE124" s="63"/>
      <c r="AF124" s="63"/>
      <c r="AG124" s="61"/>
      <c r="AH124" s="62"/>
      <c r="AI124" s="63"/>
      <c r="AJ124" s="63"/>
      <c r="AK124" s="61"/>
      <c r="AL124" s="62"/>
      <c r="AM124" s="63"/>
      <c r="AN124" s="89"/>
    </row>
    <row r="125" spans="1:40" s="1" customFormat="1" ht="12" customHeight="1" thickBot="1">
      <c r="A125" s="141">
        <v>119</v>
      </c>
      <c r="B125" s="140" t="s">
        <v>147</v>
      </c>
      <c r="C125" s="138" t="s">
        <v>74</v>
      </c>
      <c r="D125" s="138" t="s">
        <v>74</v>
      </c>
      <c r="E125" s="133">
        <v>4</v>
      </c>
      <c r="F125" s="122">
        <v>7</v>
      </c>
      <c r="G125" s="122">
        <v>0</v>
      </c>
      <c r="H125" s="122">
        <v>0</v>
      </c>
      <c r="I125" s="122">
        <v>4</v>
      </c>
      <c r="J125" s="122">
        <v>3</v>
      </c>
      <c r="K125" s="122">
        <v>2</v>
      </c>
      <c r="L125" s="122">
        <v>5</v>
      </c>
      <c r="M125" s="122">
        <v>2</v>
      </c>
      <c r="N125" s="122">
        <v>1</v>
      </c>
      <c r="O125" s="122">
        <v>0</v>
      </c>
      <c r="P125" s="122">
        <v>0</v>
      </c>
      <c r="Q125" s="122">
        <v>7</v>
      </c>
      <c r="R125" s="122">
        <v>4</v>
      </c>
      <c r="S125" s="122">
        <v>0</v>
      </c>
      <c r="T125" s="122">
        <v>1</v>
      </c>
      <c r="U125" s="122">
        <v>0</v>
      </c>
      <c r="V125" s="122">
        <v>2</v>
      </c>
      <c r="W125" s="122">
        <v>0</v>
      </c>
      <c r="X125" s="122">
        <v>4</v>
      </c>
      <c r="Y125" s="148">
        <f>SUM(E125:X125)</f>
        <v>46</v>
      </c>
      <c r="AA125" s="89"/>
      <c r="AB125" s="89"/>
      <c r="AC125" s="61"/>
      <c r="AD125" s="62"/>
      <c r="AE125" s="63"/>
      <c r="AF125" s="63"/>
      <c r="AG125" s="61"/>
      <c r="AH125" s="62"/>
      <c r="AI125" s="63"/>
      <c r="AJ125" s="63"/>
      <c r="AK125" s="61"/>
      <c r="AL125" s="62"/>
      <c r="AM125" s="63"/>
      <c r="AN125" s="89"/>
    </row>
    <row r="126" spans="1:40" s="1" customFormat="1" ht="12" customHeight="1" thickBot="1">
      <c r="A126" s="141">
        <v>113</v>
      </c>
      <c r="B126" s="140" t="s">
        <v>81</v>
      </c>
      <c r="C126" s="138" t="s">
        <v>74</v>
      </c>
      <c r="D126" s="138" t="s">
        <v>74</v>
      </c>
      <c r="E126" s="133">
        <v>5</v>
      </c>
      <c r="F126" s="122">
        <v>5</v>
      </c>
      <c r="G126" s="122">
        <v>3</v>
      </c>
      <c r="H126" s="122">
        <v>3</v>
      </c>
      <c r="I126" s="122">
        <v>6</v>
      </c>
      <c r="J126" s="122">
        <v>4</v>
      </c>
      <c r="K126" s="122">
        <v>3</v>
      </c>
      <c r="L126" s="122">
        <v>2</v>
      </c>
      <c r="M126" s="122">
        <v>3</v>
      </c>
      <c r="N126" s="122">
        <v>3</v>
      </c>
      <c r="O126" s="122">
        <v>1</v>
      </c>
      <c r="P126" s="122">
        <v>1</v>
      </c>
      <c r="Q126" s="122">
        <v>2</v>
      </c>
      <c r="R126" s="122">
        <v>4</v>
      </c>
      <c r="S126" s="122">
        <v>0</v>
      </c>
      <c r="T126" s="122">
        <v>2</v>
      </c>
      <c r="U126" s="122">
        <v>0</v>
      </c>
      <c r="V126" s="122">
        <v>4</v>
      </c>
      <c r="W126" s="122">
        <v>1</v>
      </c>
      <c r="X126" s="122">
        <v>4</v>
      </c>
      <c r="Y126" s="148">
        <f>SUM(E126:X126)</f>
        <v>56</v>
      </c>
      <c r="AA126" s="89"/>
      <c r="AB126" s="89"/>
      <c r="AC126" s="61"/>
      <c r="AD126" s="62"/>
      <c r="AE126" s="63"/>
      <c r="AF126" s="63"/>
      <c r="AG126" s="61"/>
      <c r="AH126" s="62"/>
      <c r="AI126" s="63"/>
      <c r="AJ126" s="63"/>
      <c r="AK126" s="61"/>
      <c r="AL126" s="62"/>
      <c r="AM126" s="63"/>
      <c r="AN126" s="89"/>
    </row>
    <row r="127" spans="1:40" s="1" customFormat="1" ht="12" customHeight="1" thickBot="1">
      <c r="A127" s="138">
        <v>52</v>
      </c>
      <c r="B127" s="135" t="s">
        <v>55</v>
      </c>
      <c r="C127" s="138" t="s">
        <v>74</v>
      </c>
      <c r="D127" s="138" t="s">
        <v>74</v>
      </c>
      <c r="E127" s="133">
        <v>0</v>
      </c>
      <c r="F127" s="122">
        <v>5</v>
      </c>
      <c r="G127" s="122">
        <v>4</v>
      </c>
      <c r="H127" s="122">
        <v>2</v>
      </c>
      <c r="I127" s="122">
        <v>3</v>
      </c>
      <c r="J127" s="122">
        <v>2</v>
      </c>
      <c r="K127" s="122">
        <v>1</v>
      </c>
      <c r="L127" s="122">
        <v>0</v>
      </c>
      <c r="M127" s="122">
        <v>1</v>
      </c>
      <c r="N127" s="122">
        <v>6</v>
      </c>
      <c r="O127" s="122">
        <v>6</v>
      </c>
      <c r="P127" s="122">
        <v>0</v>
      </c>
      <c r="Q127" s="122">
        <v>6</v>
      </c>
      <c r="R127" s="122">
        <v>2</v>
      </c>
      <c r="S127" s="122">
        <v>0</v>
      </c>
      <c r="T127" s="122">
        <v>5</v>
      </c>
      <c r="U127" s="122">
        <v>0</v>
      </c>
      <c r="V127" s="122">
        <v>7</v>
      </c>
      <c r="W127" s="122">
        <v>1</v>
      </c>
      <c r="X127" s="122">
        <v>5</v>
      </c>
      <c r="Y127" s="148">
        <f>SUM(E127:X127)</f>
        <v>56</v>
      </c>
      <c r="AA127" s="89"/>
      <c r="AB127" s="89"/>
      <c r="AC127" s="61"/>
      <c r="AD127" s="62"/>
      <c r="AE127" s="63"/>
      <c r="AF127" s="63"/>
      <c r="AG127" s="61"/>
      <c r="AH127" s="62"/>
      <c r="AI127" s="63"/>
      <c r="AJ127" s="63"/>
      <c r="AK127" s="61"/>
      <c r="AL127" s="62"/>
      <c r="AM127" s="63"/>
      <c r="AN127" s="89"/>
    </row>
    <row r="128" spans="1:40" s="1" customFormat="1" ht="12" customHeight="1" thickBot="1">
      <c r="A128" s="141">
        <v>121</v>
      </c>
      <c r="B128" s="140" t="s">
        <v>149</v>
      </c>
      <c r="C128" s="138" t="s">
        <v>74</v>
      </c>
      <c r="D128" s="138" t="s">
        <v>74</v>
      </c>
      <c r="E128" s="133">
        <v>5</v>
      </c>
      <c r="F128" s="122">
        <v>3</v>
      </c>
      <c r="G128" s="122">
        <v>6</v>
      </c>
      <c r="H128" s="122">
        <v>3</v>
      </c>
      <c r="I128" s="122">
        <v>6</v>
      </c>
      <c r="J128" s="122">
        <v>5</v>
      </c>
      <c r="K128" s="122">
        <v>4</v>
      </c>
      <c r="L128" s="122">
        <v>8</v>
      </c>
      <c r="M128" s="122">
        <v>1</v>
      </c>
      <c r="N128" s="122">
        <v>8</v>
      </c>
      <c r="O128" s="122">
        <v>10</v>
      </c>
      <c r="P128" s="122">
        <v>0</v>
      </c>
      <c r="Q128" s="122">
        <v>5</v>
      </c>
      <c r="R128" s="122">
        <v>0</v>
      </c>
      <c r="S128" s="122">
        <v>0</v>
      </c>
      <c r="T128" s="122">
        <v>2</v>
      </c>
      <c r="U128" s="122">
        <v>0</v>
      </c>
      <c r="V128" s="122">
        <v>5</v>
      </c>
      <c r="W128" s="122">
        <v>2</v>
      </c>
      <c r="X128" s="122">
        <v>3</v>
      </c>
      <c r="Y128" s="148">
        <f>SUM(E128:X128)</f>
        <v>76</v>
      </c>
      <c r="AA128" s="89"/>
      <c r="AB128" s="89"/>
      <c r="AC128" s="61"/>
      <c r="AD128" s="62"/>
      <c r="AE128" s="63"/>
      <c r="AF128" s="63"/>
      <c r="AG128" s="61"/>
      <c r="AH128" s="62"/>
      <c r="AI128" s="63"/>
      <c r="AJ128" s="63"/>
      <c r="AK128" s="61"/>
      <c r="AL128" s="62"/>
      <c r="AM128" s="63"/>
      <c r="AN128" s="89"/>
    </row>
    <row r="129" spans="1:40" s="1" customFormat="1" ht="12" customHeight="1" thickBot="1">
      <c r="A129" s="141">
        <v>142</v>
      </c>
      <c r="B129" s="140" t="s">
        <v>151</v>
      </c>
      <c r="C129" s="141" t="s">
        <v>34</v>
      </c>
      <c r="D129" s="138" t="s">
        <v>74</v>
      </c>
      <c r="E129" s="133">
        <v>1</v>
      </c>
      <c r="F129" s="122">
        <v>5</v>
      </c>
      <c r="G129" s="122">
        <v>2</v>
      </c>
      <c r="H129" s="122">
        <v>2</v>
      </c>
      <c r="I129" s="122">
        <v>8</v>
      </c>
      <c r="J129" s="122">
        <v>10</v>
      </c>
      <c r="K129" s="122">
        <v>8</v>
      </c>
      <c r="L129" s="122">
        <v>10</v>
      </c>
      <c r="M129" s="122">
        <v>1</v>
      </c>
      <c r="N129" s="122">
        <v>0</v>
      </c>
      <c r="O129" s="122">
        <v>0</v>
      </c>
      <c r="P129" s="122">
        <v>0</v>
      </c>
      <c r="Q129" s="122">
        <v>4</v>
      </c>
      <c r="R129" s="122">
        <v>6</v>
      </c>
      <c r="S129" s="122">
        <v>0</v>
      </c>
      <c r="T129" s="122">
        <v>4</v>
      </c>
      <c r="U129" s="122">
        <v>1</v>
      </c>
      <c r="V129" s="122">
        <v>4</v>
      </c>
      <c r="W129" s="122">
        <v>4</v>
      </c>
      <c r="X129" s="122">
        <v>8</v>
      </c>
      <c r="Y129" s="148">
        <f>SUM(E129:X129)</f>
        <v>78</v>
      </c>
      <c r="AA129" s="89"/>
      <c r="AB129" s="89"/>
      <c r="AC129" s="61"/>
      <c r="AD129" s="62"/>
      <c r="AE129" s="63"/>
      <c r="AF129" s="63"/>
      <c r="AG129" s="61"/>
      <c r="AH129" s="62"/>
      <c r="AI129" s="63"/>
      <c r="AJ129" s="63"/>
      <c r="AK129" s="61"/>
      <c r="AL129" s="62"/>
      <c r="AM129" s="63"/>
      <c r="AN129" s="89"/>
    </row>
    <row r="130" spans="1:40" s="1" customFormat="1" ht="12" customHeight="1" thickBot="1">
      <c r="A130" s="141">
        <v>111</v>
      </c>
      <c r="B130" s="140" t="s">
        <v>80</v>
      </c>
      <c r="C130" s="138" t="s">
        <v>74</v>
      </c>
      <c r="D130" s="138" t="s">
        <v>74</v>
      </c>
      <c r="E130" s="133">
        <v>1</v>
      </c>
      <c r="F130" s="122">
        <v>6</v>
      </c>
      <c r="G130" s="122">
        <v>1</v>
      </c>
      <c r="H130" s="122">
        <v>1</v>
      </c>
      <c r="I130" s="122">
        <v>6</v>
      </c>
      <c r="J130" s="122">
        <v>6</v>
      </c>
      <c r="K130" s="122">
        <v>1</v>
      </c>
      <c r="L130" s="122">
        <v>8</v>
      </c>
      <c r="M130" s="122">
        <v>5</v>
      </c>
      <c r="N130" s="122">
        <v>6</v>
      </c>
      <c r="O130" s="122">
        <v>2</v>
      </c>
      <c r="P130" s="122">
        <v>1</v>
      </c>
      <c r="Q130" s="122">
        <v>7</v>
      </c>
      <c r="R130" s="122">
        <v>6</v>
      </c>
      <c r="S130" s="122">
        <v>0</v>
      </c>
      <c r="T130" s="122">
        <v>10</v>
      </c>
      <c r="U130" s="122">
        <v>0</v>
      </c>
      <c r="V130" s="122">
        <v>5</v>
      </c>
      <c r="W130" s="122">
        <v>2</v>
      </c>
      <c r="X130" s="122">
        <v>5</v>
      </c>
      <c r="Y130" s="148">
        <f>SUM(E130:X130)</f>
        <v>79</v>
      </c>
      <c r="AA130" s="89"/>
      <c r="AB130" s="89"/>
      <c r="AC130" s="61"/>
      <c r="AD130" s="62"/>
      <c r="AE130" s="63"/>
      <c r="AF130" s="63"/>
      <c r="AG130" s="61"/>
      <c r="AH130" s="62"/>
      <c r="AI130" s="63"/>
      <c r="AJ130" s="63"/>
      <c r="AK130" s="61"/>
      <c r="AL130" s="62"/>
      <c r="AM130" s="63"/>
      <c r="AN130" s="89"/>
    </row>
    <row r="131" spans="1:40" s="1" customFormat="1" ht="12" customHeight="1" thickBot="1">
      <c r="A131" s="141">
        <v>147</v>
      </c>
      <c r="B131" s="140" t="s">
        <v>25</v>
      </c>
      <c r="C131" s="141" t="s">
        <v>74</v>
      </c>
      <c r="D131" s="138" t="s">
        <v>74</v>
      </c>
      <c r="E131" s="133">
        <v>2</v>
      </c>
      <c r="F131" s="122">
        <v>8</v>
      </c>
      <c r="G131" s="122">
        <v>5</v>
      </c>
      <c r="H131" s="122">
        <v>6</v>
      </c>
      <c r="I131" s="122">
        <v>6</v>
      </c>
      <c r="J131" s="122">
        <v>4</v>
      </c>
      <c r="K131" s="122">
        <v>7</v>
      </c>
      <c r="L131" s="122">
        <v>6</v>
      </c>
      <c r="M131" s="122">
        <v>5</v>
      </c>
      <c r="N131" s="122">
        <v>3</v>
      </c>
      <c r="O131" s="122">
        <v>5</v>
      </c>
      <c r="P131" s="122">
        <v>2</v>
      </c>
      <c r="Q131" s="122">
        <v>5</v>
      </c>
      <c r="R131" s="122">
        <v>3</v>
      </c>
      <c r="S131" s="122">
        <v>0</v>
      </c>
      <c r="T131" s="122">
        <v>6</v>
      </c>
      <c r="U131" s="122">
        <v>0</v>
      </c>
      <c r="V131" s="122">
        <v>5</v>
      </c>
      <c r="W131" s="122">
        <v>3</v>
      </c>
      <c r="X131" s="122">
        <v>8</v>
      </c>
      <c r="Y131" s="148">
        <f>SUM(E131:X131)</f>
        <v>89</v>
      </c>
      <c r="AA131" s="89"/>
      <c r="AB131" s="89"/>
      <c r="AC131" s="61"/>
      <c r="AD131" s="62"/>
      <c r="AE131" s="63"/>
      <c r="AF131" s="63"/>
      <c r="AG131" s="61"/>
      <c r="AH131" s="62"/>
      <c r="AI131" s="63"/>
      <c r="AJ131" s="63"/>
      <c r="AK131" s="61"/>
      <c r="AL131" s="62"/>
      <c r="AM131" s="63"/>
      <c r="AN131" s="89"/>
    </row>
    <row r="132" spans="1:40" s="1" customFormat="1" ht="12" customHeight="1" thickBot="1">
      <c r="A132" s="141">
        <v>102</v>
      </c>
      <c r="B132" s="140" t="s">
        <v>77</v>
      </c>
      <c r="C132" s="138" t="s">
        <v>34</v>
      </c>
      <c r="D132" s="138" t="s">
        <v>74</v>
      </c>
      <c r="E132" s="133">
        <v>5</v>
      </c>
      <c r="F132" s="122">
        <v>3</v>
      </c>
      <c r="G132" s="122">
        <v>3</v>
      </c>
      <c r="H132" s="122">
        <v>5</v>
      </c>
      <c r="I132" s="122">
        <v>10</v>
      </c>
      <c r="J132" s="122">
        <v>2</v>
      </c>
      <c r="K132" s="122">
        <v>6</v>
      </c>
      <c r="L132" s="122">
        <v>5</v>
      </c>
      <c r="M132" s="122">
        <v>1</v>
      </c>
      <c r="N132" s="122" t="s">
        <v>158</v>
      </c>
      <c r="O132" s="122" t="s">
        <v>159</v>
      </c>
      <c r="P132" s="122" t="s">
        <v>160</v>
      </c>
      <c r="Q132" s="122" t="s">
        <v>95</v>
      </c>
      <c r="R132" s="122" t="s">
        <v>158</v>
      </c>
      <c r="S132" s="122" t="s">
        <v>159</v>
      </c>
      <c r="T132" s="122" t="s">
        <v>161</v>
      </c>
      <c r="U132" s="122" t="s">
        <v>158</v>
      </c>
      <c r="V132" s="122" t="s">
        <v>159</v>
      </c>
      <c r="W132" s="122" t="s">
        <v>160</v>
      </c>
      <c r="X132" s="122" t="s">
        <v>158</v>
      </c>
      <c r="Y132" s="148" t="s">
        <v>162</v>
      </c>
      <c r="AA132" s="89"/>
      <c r="AB132" s="89"/>
      <c r="AC132" s="61"/>
      <c r="AD132" s="62"/>
      <c r="AE132" s="63"/>
      <c r="AF132" s="63"/>
      <c r="AG132" s="61"/>
      <c r="AH132" s="62"/>
      <c r="AI132" s="63"/>
      <c r="AJ132" s="63"/>
      <c r="AK132" s="61"/>
      <c r="AL132" s="62"/>
      <c r="AM132" s="63"/>
      <c r="AN132" s="89"/>
    </row>
    <row r="133" spans="27:40" s="1" customFormat="1" ht="12" customHeight="1">
      <c r="AA133" s="89"/>
      <c r="AB133" s="89"/>
      <c r="AC133" s="61"/>
      <c r="AD133" s="62"/>
      <c r="AE133" s="63"/>
      <c r="AF133" s="63"/>
      <c r="AG133" s="61"/>
      <c r="AH133" s="62"/>
      <c r="AI133" s="63"/>
      <c r="AJ133" s="63"/>
      <c r="AK133" s="61"/>
      <c r="AL133" s="62"/>
      <c r="AM133" s="63"/>
      <c r="AN133" s="89"/>
    </row>
    <row r="134" spans="26:40" s="1" customFormat="1" ht="12" customHeight="1">
      <c r="Z134" s="62"/>
      <c r="AA134" s="89"/>
      <c r="AB134" s="89"/>
      <c r="AC134" s="61"/>
      <c r="AD134" s="62"/>
      <c r="AE134" s="63"/>
      <c r="AF134" s="63"/>
      <c r="AG134" s="61"/>
      <c r="AH134" s="62"/>
      <c r="AI134" s="63"/>
      <c r="AJ134" s="63"/>
      <c r="AK134" s="61"/>
      <c r="AL134" s="62"/>
      <c r="AM134" s="63"/>
      <c r="AN134" s="89"/>
    </row>
    <row r="135" spans="26:40" s="1" customFormat="1" ht="12" customHeight="1">
      <c r="Z135" s="62" t="e">
        <f>AA135+AB135</f>
        <v>#REF!</v>
      </c>
      <c r="AA135" s="89" t="e">
        <f>COUNTIF(#REF!,0)</f>
        <v>#REF!</v>
      </c>
      <c r="AB135" s="89" t="e">
        <f>COUNTIF(#REF!,0)</f>
        <v>#REF!</v>
      </c>
      <c r="AC135" s="61"/>
      <c r="AD135" s="62" t="e">
        <f>AE135+AF135</f>
        <v>#REF!</v>
      </c>
      <c r="AE135" s="63" t="e">
        <f>COUNTIF(#REF!,1)</f>
        <v>#REF!</v>
      </c>
      <c r="AF135" s="63" t="e">
        <f>COUNTIF(#REF!,1)</f>
        <v>#REF!</v>
      </c>
      <c r="AG135" s="61"/>
      <c r="AH135" s="62" t="e">
        <f>AI135+AJ135</f>
        <v>#REF!</v>
      </c>
      <c r="AI135" s="63" t="e">
        <f>COUNTIF(#REF!,2)</f>
        <v>#REF!</v>
      </c>
      <c r="AJ135" s="63" t="e">
        <f>COUNTIF(#REF!,2)</f>
        <v>#REF!</v>
      </c>
      <c r="AK135" s="61"/>
      <c r="AL135" s="62" t="e">
        <f>AM135+AN135</f>
        <v>#REF!</v>
      </c>
      <c r="AM135" s="63" t="e">
        <f>COUNTIF(#REF!,3)</f>
        <v>#REF!</v>
      </c>
      <c r="AN135" s="89" t="e">
        <f>COUNTIF(#REF!,3)</f>
        <v>#REF!</v>
      </c>
    </row>
    <row r="136" s="1" customFormat="1" ht="12" customHeight="1"/>
    <row r="137" spans="26:40" s="1" customFormat="1" ht="12" customHeight="1">
      <c r="Z137" s="86" t="e">
        <f>#N/A</f>
        <v>#N/A</v>
      </c>
      <c r="AA137" s="63" t="e">
        <f>COUNTIF(#REF!,0)</f>
        <v>#REF!</v>
      </c>
      <c r="AB137" s="63" t="e">
        <f>COUNTIF(#REF!,0)</f>
        <v>#REF!</v>
      </c>
      <c r="AC137" s="61"/>
      <c r="AD137" s="86" t="e">
        <f>#N/A</f>
        <v>#N/A</v>
      </c>
      <c r="AE137" s="63" t="e">
        <f>COUNTIF(#REF!,1)</f>
        <v>#REF!</v>
      </c>
      <c r="AF137" s="63" t="e">
        <f>COUNTIF(#REF!,1)</f>
        <v>#REF!</v>
      </c>
      <c r="AG137" s="61"/>
      <c r="AH137" s="86" t="e">
        <f>#N/A</f>
        <v>#N/A</v>
      </c>
      <c r="AI137" s="63" t="e">
        <f>COUNTIF(#REF!,2)</f>
        <v>#REF!</v>
      </c>
      <c r="AJ137" s="63" t="e">
        <f>COUNTIF(#REF!,2)</f>
        <v>#REF!</v>
      </c>
      <c r="AK137" s="61"/>
      <c r="AL137" s="86" t="e">
        <f>#N/A</f>
        <v>#N/A</v>
      </c>
      <c r="AM137" s="63" t="e">
        <f>COUNTIF(#REF!,3)</f>
        <v>#REF!</v>
      </c>
      <c r="AN137" s="63" t="e">
        <f>COUNTIF(#REF!,3)</f>
        <v>#REF!</v>
      </c>
    </row>
    <row r="138" spans="26:40" s="1" customFormat="1" ht="12" customHeight="1">
      <c r="Z138" s="86" t="e">
        <f>AA138+AB138</f>
        <v>#REF!</v>
      </c>
      <c r="AA138" s="63" t="e">
        <f>COUNTIF(#REF!,0)</f>
        <v>#REF!</v>
      </c>
      <c r="AB138" s="63" t="e">
        <f>COUNTIF(#REF!,0)</f>
        <v>#REF!</v>
      </c>
      <c r="AC138" s="61"/>
      <c r="AD138" s="86" t="e">
        <f>AE138+AF138</f>
        <v>#REF!</v>
      </c>
      <c r="AE138" s="63" t="e">
        <f>COUNTIF(#REF!,1)</f>
        <v>#REF!</v>
      </c>
      <c r="AF138" s="63" t="e">
        <f>COUNTIF(#REF!,1)</f>
        <v>#REF!</v>
      </c>
      <c r="AG138" s="61"/>
      <c r="AH138" s="86" t="e">
        <f>AI138+AJ138</f>
        <v>#REF!</v>
      </c>
      <c r="AI138" s="63" t="e">
        <f>COUNTIF(#REF!,2)</f>
        <v>#REF!</v>
      </c>
      <c r="AJ138" s="63" t="e">
        <f>COUNTIF(#REF!,2)</f>
        <v>#REF!</v>
      </c>
      <c r="AK138" s="61"/>
      <c r="AL138" s="86" t="e">
        <f>AM138+AN138</f>
        <v>#REF!</v>
      </c>
      <c r="AM138" s="63" t="e">
        <f>COUNTIF(#REF!,3)</f>
        <v>#REF!</v>
      </c>
      <c r="AN138" s="63" t="e">
        <f>COUNTIF(#REF!,3)</f>
        <v>#REF!</v>
      </c>
    </row>
    <row r="139" spans="26:40" s="1" customFormat="1" ht="12" customHeight="1">
      <c r="Z139" s="86" t="e">
        <f>#N/A</f>
        <v>#N/A</v>
      </c>
      <c r="AA139" s="63" t="e">
        <f>COUNTIF(#REF!,0)</f>
        <v>#REF!</v>
      </c>
      <c r="AB139" s="63" t="e">
        <f>COUNTIF(#REF!,0)</f>
        <v>#REF!</v>
      </c>
      <c r="AC139" s="61"/>
      <c r="AD139" s="86" t="e">
        <f>#N/A</f>
        <v>#N/A</v>
      </c>
      <c r="AE139" s="63" t="e">
        <f>COUNTIF(#REF!,1)</f>
        <v>#REF!</v>
      </c>
      <c r="AF139" s="63" t="e">
        <f>COUNTIF(#REF!,1)</f>
        <v>#REF!</v>
      </c>
      <c r="AG139" s="61"/>
      <c r="AH139" s="86" t="e">
        <f>#N/A</f>
        <v>#N/A</v>
      </c>
      <c r="AI139" s="63" t="e">
        <f>COUNTIF(#REF!,2)</f>
        <v>#REF!</v>
      </c>
      <c r="AJ139" s="63" t="e">
        <f>COUNTIF(#REF!,2)</f>
        <v>#REF!</v>
      </c>
      <c r="AK139" s="61"/>
      <c r="AL139" s="86" t="e">
        <f>#N/A</f>
        <v>#N/A</v>
      </c>
      <c r="AM139" s="63" t="e">
        <f>COUNTIF(#REF!,3)</f>
        <v>#REF!</v>
      </c>
      <c r="AN139" s="63" t="e">
        <f>COUNTIF(#REF!,3)</f>
        <v>#REF!</v>
      </c>
    </row>
    <row r="140" spans="1:40" s="1" customFormat="1" ht="12" customHeight="1">
      <c r="A140" s="110"/>
      <c r="B140" s="3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Z140" s="67"/>
      <c r="AA140" s="68"/>
      <c r="AB140" s="68"/>
      <c r="AC140" s="69"/>
      <c r="AD140" s="67"/>
      <c r="AE140" s="68"/>
      <c r="AF140" s="68"/>
      <c r="AG140" s="69"/>
      <c r="AH140" s="67"/>
      <c r="AI140" s="68"/>
      <c r="AJ140" s="68"/>
      <c r="AK140" s="69"/>
      <c r="AL140" s="67"/>
      <c r="AM140" s="68"/>
      <c r="AN140" s="68"/>
    </row>
    <row r="141" spans="1:40" s="1" customFormat="1" ht="12" customHeight="1">
      <c r="A141" s="117"/>
      <c r="B141" s="30"/>
      <c r="C141" s="4"/>
      <c r="D141" s="3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Z141" s="62" t="e">
        <f>AA141+AB141</f>
        <v>#REF!</v>
      </c>
      <c r="AA141" s="106" t="e">
        <f>COUNTIF(#REF!,0)</f>
        <v>#REF!</v>
      </c>
      <c r="AB141" s="106" t="e">
        <f>COUNTIF(#REF!,0)</f>
        <v>#REF!</v>
      </c>
      <c r="AC141" s="61"/>
      <c r="AD141" s="62" t="e">
        <f>AE141+AF141</f>
        <v>#REF!</v>
      </c>
      <c r="AE141" s="63" t="e">
        <f>COUNTIF(#REF!,1)</f>
        <v>#REF!</v>
      </c>
      <c r="AF141" s="63" t="e">
        <f>COUNTIF(#REF!,1)</f>
        <v>#REF!</v>
      </c>
      <c r="AG141" s="61"/>
      <c r="AH141" s="62" t="e">
        <f>AI141+AJ141</f>
        <v>#REF!</v>
      </c>
      <c r="AI141" s="63" t="e">
        <f>COUNTIF(#REF!,2)</f>
        <v>#REF!</v>
      </c>
      <c r="AJ141" s="63" t="e">
        <f>COUNTIF(#REF!,2)</f>
        <v>#REF!</v>
      </c>
      <c r="AK141" s="61"/>
      <c r="AL141" s="62" t="e">
        <f>AM141+AN141</f>
        <v>#REF!</v>
      </c>
      <c r="AM141" s="63" t="e">
        <f>COUNTIF(#REF!,3)</f>
        <v>#REF!</v>
      </c>
      <c r="AN141" s="63" t="e">
        <f>COUNTIF(#REF!,3)</f>
        <v>#REF!</v>
      </c>
    </row>
    <row r="142" spans="3:40" s="1" customFormat="1" ht="12" customHeight="1">
      <c r="C142" s="4"/>
      <c r="D142" s="31"/>
      <c r="Y142" s="111"/>
      <c r="Z142" s="62" t="e">
        <f>AA142+AB142</f>
        <v>#REF!</v>
      </c>
      <c r="AA142" s="106" t="e">
        <f>COUNTIF(#REF!,0)</f>
        <v>#REF!</v>
      </c>
      <c r="AB142" s="106" t="e">
        <f>COUNTIF(#REF!,0)</f>
        <v>#REF!</v>
      </c>
      <c r="AC142" s="61"/>
      <c r="AD142" s="62" t="e">
        <f>AE142+AF142</f>
        <v>#REF!</v>
      </c>
      <c r="AE142" s="63" t="e">
        <f>COUNTIF(#REF!,1)</f>
        <v>#REF!</v>
      </c>
      <c r="AF142" s="63" t="e">
        <f>COUNTIF(#REF!,1)</f>
        <v>#REF!</v>
      </c>
      <c r="AG142" s="61"/>
      <c r="AH142" s="62" t="e">
        <f>AI142+AJ142</f>
        <v>#REF!</v>
      </c>
      <c r="AI142" s="63" t="e">
        <f>COUNTIF(#REF!,2)</f>
        <v>#REF!</v>
      </c>
      <c r="AJ142" s="63" t="e">
        <f>COUNTIF(#REF!,2)</f>
        <v>#REF!</v>
      </c>
      <c r="AK142" s="61"/>
      <c r="AL142" s="62" t="e">
        <f>AM142+AN142</f>
        <v>#REF!</v>
      </c>
      <c r="AM142" s="63" t="e">
        <f>COUNTIF(#REF!,3)</f>
        <v>#REF!</v>
      </c>
      <c r="AN142" s="63" t="e">
        <f>COUNTIF(#REF!,3)</f>
        <v>#REF!</v>
      </c>
    </row>
    <row r="143" spans="1:40" s="1" customFormat="1" ht="12" customHeight="1">
      <c r="A143" s="4"/>
      <c r="B143" s="30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5"/>
      <c r="Z143" s="62" t="e">
        <f>AA143+AB143</f>
        <v>#REF!</v>
      </c>
      <c r="AA143" s="106" t="e">
        <f>COUNTIF(#REF!,0)</f>
        <v>#REF!</v>
      </c>
      <c r="AB143" s="106" t="e">
        <f>COUNTIF(#REF!,0)</f>
        <v>#REF!</v>
      </c>
      <c r="AC143" s="61"/>
      <c r="AD143" s="62" t="e">
        <f>AE143+AF143</f>
        <v>#REF!</v>
      </c>
      <c r="AE143" s="63" t="e">
        <f>COUNTIF(#REF!,1)</f>
        <v>#REF!</v>
      </c>
      <c r="AF143" s="63" t="e">
        <f>COUNTIF(#REF!,1)</f>
        <v>#REF!</v>
      </c>
      <c r="AG143" s="61"/>
      <c r="AH143" s="62" t="e">
        <f>AI143+AJ143</f>
        <v>#REF!</v>
      </c>
      <c r="AI143" s="63" t="e">
        <f>COUNTIF(#REF!,2)</f>
        <v>#REF!</v>
      </c>
      <c r="AJ143" s="63" t="e">
        <f>COUNTIF(#REF!,2)</f>
        <v>#REF!</v>
      </c>
      <c r="AK143" s="61"/>
      <c r="AL143" s="62" t="e">
        <f>AM143+AN143</f>
        <v>#REF!</v>
      </c>
      <c r="AM143" s="63" t="e">
        <f>COUNTIF(#REF!,3)</f>
        <v>#REF!</v>
      </c>
      <c r="AN143" s="63" t="e">
        <f>COUNTIF(#REF!,3)</f>
        <v>#REF!</v>
      </c>
    </row>
    <row r="144" spans="1:25" ht="12.75" customHeight="1">
      <c r="A144" s="4"/>
      <c r="B144" s="30"/>
      <c r="C144" s="4"/>
      <c r="D144" s="31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1"/>
    </row>
    <row r="145" spans="1:40" s="1" customFormat="1" ht="12" customHeight="1">
      <c r="A145" s="4"/>
      <c r="B145" s="30"/>
      <c r="C145" s="4"/>
      <c r="D145" s="31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5"/>
      <c r="Z145" s="62" t="e">
        <f>AA145+AB145</f>
        <v>#REF!</v>
      </c>
      <c r="AA145" s="106" t="e">
        <f>COUNTIF(#REF!,0)</f>
        <v>#REF!</v>
      </c>
      <c r="AB145" s="106" t="e">
        <f>COUNTIF(#REF!,0)</f>
        <v>#REF!</v>
      </c>
      <c r="AC145" s="61"/>
      <c r="AD145" s="62" t="e">
        <f>AE145+AF145</f>
        <v>#REF!</v>
      </c>
      <c r="AE145" s="63" t="e">
        <f>COUNTIF(#REF!,1)</f>
        <v>#REF!</v>
      </c>
      <c r="AF145" s="63" t="e">
        <f>COUNTIF(#REF!,1)</f>
        <v>#REF!</v>
      </c>
      <c r="AG145" s="61"/>
      <c r="AH145" s="62" t="e">
        <f>AI145+AJ145</f>
        <v>#REF!</v>
      </c>
      <c r="AI145" s="63" t="e">
        <f>COUNTIF(#REF!,2)</f>
        <v>#REF!</v>
      </c>
      <c r="AJ145" s="63" t="e">
        <f>COUNTIF(#REF!,2)</f>
        <v>#REF!</v>
      </c>
      <c r="AK145" s="61"/>
      <c r="AL145" s="62" t="e">
        <f>AM145+AN145</f>
        <v>#REF!</v>
      </c>
      <c r="AM145" s="63" t="e">
        <f>COUNTIF(#REF!,3)</f>
        <v>#REF!</v>
      </c>
      <c r="AN145" s="63" t="e">
        <f>COUNTIF(#REF!,3)</f>
        <v>#REF!</v>
      </c>
    </row>
    <row r="146" spans="1:40" s="1" customFormat="1" ht="12" customHeight="1">
      <c r="A146" s="4"/>
      <c r="B146" s="30"/>
      <c r="C146" s="4"/>
      <c r="D146" s="31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5"/>
      <c r="Z146" s="62" t="e">
        <f>AA146+AB146</f>
        <v>#REF!</v>
      </c>
      <c r="AA146" s="106" t="e">
        <f>COUNTIF(#REF!,0)</f>
        <v>#REF!</v>
      </c>
      <c r="AB146" s="106" t="e">
        <f>COUNTIF(#REF!,0)</f>
        <v>#REF!</v>
      </c>
      <c r="AC146" s="61"/>
      <c r="AD146" s="62" t="e">
        <f>AE146+AF146</f>
        <v>#REF!</v>
      </c>
      <c r="AE146" s="63" t="e">
        <f>COUNTIF(#REF!,1)</f>
        <v>#REF!</v>
      </c>
      <c r="AF146" s="63" t="e">
        <f>COUNTIF(#REF!,1)</f>
        <v>#REF!</v>
      </c>
      <c r="AG146" s="61"/>
      <c r="AH146" s="62" t="e">
        <f>AI146+AJ146</f>
        <v>#REF!</v>
      </c>
      <c r="AI146" s="63" t="e">
        <f>COUNTIF(#REF!,2)</f>
        <v>#REF!</v>
      </c>
      <c r="AJ146" s="63" t="e">
        <f>COUNTIF(#REF!,2)</f>
        <v>#REF!</v>
      </c>
      <c r="AK146" s="61"/>
      <c r="AL146" s="62" t="e">
        <f>AM146+AN146</f>
        <v>#REF!</v>
      </c>
      <c r="AM146" s="63" t="e">
        <f>COUNTIF(#REF!,3)</f>
        <v>#REF!</v>
      </c>
      <c r="AN146" s="63" t="e">
        <f>COUNTIF(#REF!,3)</f>
        <v>#REF!</v>
      </c>
    </row>
    <row r="147" spans="1:25" ht="12.75">
      <c r="A147" s="4"/>
      <c r="B147" s="30"/>
      <c r="C147" s="4"/>
      <c r="D147" s="31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5"/>
    </row>
    <row r="148" spans="1:40" s="105" customFormat="1" ht="30.75" customHeight="1">
      <c r="A148" s="4"/>
      <c r="B148" s="30"/>
      <c r="C148" s="4"/>
      <c r="D148" s="31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5"/>
      <c r="Z148" s="67"/>
      <c r="AA148" s="68"/>
      <c r="AB148" s="68"/>
      <c r="AC148" s="69"/>
      <c r="AD148" s="67"/>
      <c r="AE148" s="68"/>
      <c r="AF148" s="68"/>
      <c r="AG148" s="69"/>
      <c r="AH148" s="67"/>
      <c r="AI148" s="68"/>
      <c r="AJ148" s="68"/>
      <c r="AK148" s="69"/>
      <c r="AL148" s="67"/>
      <c r="AM148" s="68"/>
      <c r="AN148" s="68"/>
    </row>
    <row r="149" spans="1:40" s="58" customFormat="1" ht="12" customHeight="1">
      <c r="A149" s="4"/>
      <c r="B149" s="30"/>
      <c r="C149" s="4"/>
      <c r="D149" s="31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5"/>
      <c r="Z149" s="67"/>
      <c r="AA149" s="68"/>
      <c r="AB149" s="68"/>
      <c r="AC149" s="69"/>
      <c r="AD149" s="67"/>
      <c r="AE149" s="68"/>
      <c r="AF149" s="68"/>
      <c r="AG149" s="69"/>
      <c r="AH149" s="67"/>
      <c r="AI149" s="68"/>
      <c r="AJ149" s="68"/>
      <c r="AK149" s="69"/>
      <c r="AL149" s="67"/>
      <c r="AM149" s="68"/>
      <c r="AN149" s="68"/>
    </row>
    <row r="150" spans="1:40" s="58" customFormat="1" ht="12" customHeight="1">
      <c r="A150" s="4"/>
      <c r="B150" s="30"/>
      <c r="C150" s="4"/>
      <c r="D150" s="31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5"/>
      <c r="Z150" s="67"/>
      <c r="AA150" s="68"/>
      <c r="AB150" s="68"/>
      <c r="AC150" s="69"/>
      <c r="AD150" s="67"/>
      <c r="AE150" s="68"/>
      <c r="AF150" s="68"/>
      <c r="AG150" s="69"/>
      <c r="AH150" s="67"/>
      <c r="AI150" s="68"/>
      <c r="AJ150" s="68"/>
      <c r="AK150" s="69"/>
      <c r="AL150" s="67"/>
      <c r="AM150" s="68"/>
      <c r="AN150" s="68"/>
    </row>
    <row r="151" spans="1:40" s="58" customFormat="1" ht="12" customHeight="1">
      <c r="A151" s="4"/>
      <c r="B151" s="30"/>
      <c r="C151" s="4"/>
      <c r="D151" s="3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5"/>
      <c r="Z151" s="67"/>
      <c r="AA151" s="68"/>
      <c r="AB151" s="68"/>
      <c r="AC151" s="69"/>
      <c r="AD151" s="67"/>
      <c r="AE151" s="68"/>
      <c r="AF151" s="68"/>
      <c r="AG151" s="69"/>
      <c r="AH151" s="67"/>
      <c r="AI151" s="68"/>
      <c r="AJ151" s="68"/>
      <c r="AK151" s="69"/>
      <c r="AL151" s="67"/>
      <c r="AM151" s="68"/>
      <c r="AN151" s="68"/>
    </row>
    <row r="152" spans="1:40" s="58" customFormat="1" ht="12" customHeight="1">
      <c r="A152" s="4"/>
      <c r="B152" s="30"/>
      <c r="C152" s="4"/>
      <c r="D152" s="31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5"/>
      <c r="Z152" s="67"/>
      <c r="AA152" s="68"/>
      <c r="AB152" s="68"/>
      <c r="AC152" s="69"/>
      <c r="AD152" s="67"/>
      <c r="AE152" s="68"/>
      <c r="AF152" s="68"/>
      <c r="AG152" s="69"/>
      <c r="AH152" s="67"/>
      <c r="AI152" s="68"/>
      <c r="AJ152" s="68"/>
      <c r="AK152" s="69"/>
      <c r="AL152" s="67"/>
      <c r="AM152" s="68"/>
      <c r="AN152" s="68"/>
    </row>
    <row r="153" spans="1:40" s="58" customFormat="1" ht="12" customHeight="1">
      <c r="A153" s="4"/>
      <c r="B153" s="30"/>
      <c r="C153" s="4"/>
      <c r="D153" s="31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5"/>
      <c r="Z153" s="67"/>
      <c r="AA153" s="68"/>
      <c r="AB153" s="68"/>
      <c r="AC153" s="69"/>
      <c r="AD153" s="67"/>
      <c r="AE153" s="68"/>
      <c r="AF153" s="68"/>
      <c r="AG153" s="69"/>
      <c r="AH153" s="67"/>
      <c r="AI153" s="68"/>
      <c r="AJ153" s="68"/>
      <c r="AK153" s="69"/>
      <c r="AL153" s="67"/>
      <c r="AM153" s="68"/>
      <c r="AN153" s="68"/>
    </row>
    <row r="154" spans="1:40" s="58" customFormat="1" ht="12" customHeight="1">
      <c r="A154" s="4"/>
      <c r="B154" s="30"/>
      <c r="C154" s="4"/>
      <c r="D154" s="3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5"/>
      <c r="Z154" s="67"/>
      <c r="AA154" s="68"/>
      <c r="AB154" s="68"/>
      <c r="AC154" s="69"/>
      <c r="AD154" s="67"/>
      <c r="AE154" s="68"/>
      <c r="AF154" s="68"/>
      <c r="AG154" s="69"/>
      <c r="AH154" s="67"/>
      <c r="AI154" s="68"/>
      <c r="AJ154" s="68"/>
      <c r="AK154" s="69"/>
      <c r="AL154" s="67"/>
      <c r="AM154" s="68"/>
      <c r="AN154" s="68"/>
    </row>
    <row r="155" spans="1:40" s="58" customFormat="1" ht="12" customHeight="1">
      <c r="A155" s="117"/>
      <c r="B155" s="118"/>
      <c r="C155" s="4"/>
      <c r="D155" s="31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5"/>
      <c r="Z155" s="67"/>
      <c r="AA155" s="68"/>
      <c r="AB155" s="68"/>
      <c r="AC155" s="69"/>
      <c r="AD155" s="67"/>
      <c r="AE155" s="68"/>
      <c r="AF155" s="68"/>
      <c r="AG155" s="69"/>
      <c r="AH155" s="67"/>
      <c r="AI155" s="68"/>
      <c r="AJ155" s="68"/>
      <c r="AK155" s="69"/>
      <c r="AL155" s="67"/>
      <c r="AM155" s="68"/>
      <c r="AN155" s="68"/>
    </row>
    <row r="156" spans="1:40" s="58" customFormat="1" ht="12" customHeight="1">
      <c r="A156" s="117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5"/>
      <c r="Z156" s="67"/>
      <c r="AA156" s="68"/>
      <c r="AB156" s="68"/>
      <c r="AC156" s="69"/>
      <c r="AD156" s="67"/>
      <c r="AE156" s="68"/>
      <c r="AF156" s="68"/>
      <c r="AG156" s="69"/>
      <c r="AH156" s="67"/>
      <c r="AI156" s="68"/>
      <c r="AJ156" s="68"/>
      <c r="AK156" s="69"/>
      <c r="AL156" s="67"/>
      <c r="AM156" s="68"/>
      <c r="AN156" s="68"/>
    </row>
    <row r="157" spans="1:40" s="58" customFormat="1" ht="12" customHeight="1">
      <c r="A157" s="117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67"/>
      <c r="AA157" s="68"/>
      <c r="AB157" s="68"/>
      <c r="AC157" s="69"/>
      <c r="AD157" s="67"/>
      <c r="AE157" s="68"/>
      <c r="AF157" s="68"/>
      <c r="AG157" s="69"/>
      <c r="AH157" s="67"/>
      <c r="AI157" s="68"/>
      <c r="AJ157" s="68"/>
      <c r="AK157" s="69"/>
      <c r="AL157" s="67"/>
      <c r="AM157" s="68"/>
      <c r="AN157" s="68"/>
    </row>
    <row r="158" spans="1:40" s="58" customFormat="1" ht="12" customHeight="1">
      <c r="A158" s="117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67"/>
      <c r="AA158" s="68"/>
      <c r="AB158" s="68"/>
      <c r="AC158" s="69"/>
      <c r="AD158" s="67"/>
      <c r="AE158" s="68"/>
      <c r="AF158" s="68"/>
      <c r="AG158" s="69"/>
      <c r="AH158" s="67"/>
      <c r="AI158" s="68"/>
      <c r="AJ158" s="68"/>
      <c r="AK158" s="69"/>
      <c r="AL158" s="67"/>
      <c r="AM158" s="68"/>
      <c r="AN158" s="68"/>
    </row>
    <row r="159" spans="1:40" s="58" customFormat="1" ht="12" customHeight="1">
      <c r="A159" s="10"/>
      <c r="B159" s="21"/>
      <c r="C159" s="118"/>
      <c r="D159" s="118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118"/>
      <c r="Z159" s="67"/>
      <c r="AA159" s="68"/>
      <c r="AB159" s="68"/>
      <c r="AC159" s="69"/>
      <c r="AD159" s="67"/>
      <c r="AE159" s="68"/>
      <c r="AF159" s="68"/>
      <c r="AG159" s="69"/>
      <c r="AH159" s="67"/>
      <c r="AI159" s="68"/>
      <c r="AJ159" s="68"/>
      <c r="AK159" s="69"/>
      <c r="AL159" s="67"/>
      <c r="AM159" s="68"/>
      <c r="AN159" s="68"/>
    </row>
    <row r="160" spans="1:40" s="58" customFormat="1" ht="12" customHeight="1">
      <c r="A160" s="10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118"/>
      <c r="Z160" s="67"/>
      <c r="AA160" s="68"/>
      <c r="AB160" s="68"/>
      <c r="AC160" s="69"/>
      <c r="AD160" s="67"/>
      <c r="AE160" s="68"/>
      <c r="AF160" s="68"/>
      <c r="AG160" s="69"/>
      <c r="AH160" s="67"/>
      <c r="AI160" s="68"/>
      <c r="AJ160" s="68"/>
      <c r="AK160" s="69"/>
      <c r="AL160" s="67"/>
      <c r="AM160" s="68"/>
      <c r="AN160" s="68"/>
    </row>
    <row r="161" spans="2:25" ht="10.5" customHeight="1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3:25" ht="26.25">
      <c r="C162" s="21"/>
      <c r="D162" s="21"/>
      <c r="Y162" s="21"/>
    </row>
    <row r="163" ht="26.25">
      <c r="Y163" s="21"/>
    </row>
  </sheetData>
  <sheetProtection/>
  <mergeCells count="10">
    <mergeCell ref="A6:C6"/>
    <mergeCell ref="AL6:AL7"/>
    <mergeCell ref="Z6:Z7"/>
    <mergeCell ref="AD6:AD7"/>
    <mergeCell ref="AH6:AH7"/>
    <mergeCell ref="C1:Y1"/>
    <mergeCell ref="C2:Y2"/>
    <mergeCell ref="C3:Y3"/>
    <mergeCell ref="C4:Y4"/>
    <mergeCell ref="L5:Y5"/>
  </mergeCells>
  <hyperlinks>
    <hyperlink ref="L5" r:id="rId1" display="www.mansfieldmauntrials.co.uk"/>
  </hyperlinks>
  <printOptions/>
  <pageMargins left="0.22" right="0.11811023622047245" top="0" bottom="0" header="0.11811023622047245" footer="0.11811023622047245"/>
  <pageSetup fitToHeight="32" fitToWidth="27" horizontalDpi="300" verticalDpi="300" orientation="landscape" paperSize="9" r:id="rId3"/>
  <rowBreaks count="1" manualBreakCount="1">
    <brk id="63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75"/>
  <sheetViews>
    <sheetView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8" sqref="A28:AZ42"/>
    </sheetView>
  </sheetViews>
  <sheetFormatPr defaultColWidth="9.140625" defaultRowHeight="12.75"/>
  <cols>
    <col min="1" max="1" width="3.421875" style="10" customWidth="1"/>
    <col min="2" max="2" width="20.57421875" style="10" customWidth="1"/>
    <col min="3" max="3" width="5.00390625" style="0" customWidth="1"/>
    <col min="4" max="4" width="7.421875" style="0" customWidth="1"/>
    <col min="5" max="23" width="2.7109375" style="0" customWidth="1"/>
    <col min="24" max="24" width="3.28125" style="0" customWidth="1"/>
    <col min="25" max="25" width="2.7109375" style="0" customWidth="1"/>
    <col min="26" max="26" width="3.28125" style="0" customWidth="1"/>
    <col min="27" max="27" width="4.8515625" style="0" customWidth="1"/>
    <col min="28" max="31" width="3.57421875" style="0" bestFit="1" customWidth="1"/>
    <col min="32" max="32" width="3.57421875" style="0" customWidth="1"/>
    <col min="33" max="34" width="3.421875" style="0" customWidth="1"/>
    <col min="35" max="35" width="3.28125" style="0" customWidth="1"/>
    <col min="36" max="36" width="2.7109375" style="0" customWidth="1"/>
    <col min="37" max="38" width="3.57421875" style="0" bestFit="1" customWidth="1"/>
    <col min="39" max="40" width="3.421875" style="0" customWidth="1"/>
    <col min="41" max="41" width="3.28125" style="0" customWidth="1"/>
    <col min="42" max="42" width="3.57421875" style="0" bestFit="1" customWidth="1"/>
    <col min="43" max="43" width="3.00390625" style="0" customWidth="1"/>
    <col min="44" max="44" width="3.57421875" style="0" bestFit="1" customWidth="1"/>
    <col min="45" max="45" width="3.28125" style="0" customWidth="1"/>
    <col min="46" max="46" width="4.140625" style="2" customWidth="1"/>
    <col min="47" max="47" width="3.421875" style="0" customWidth="1"/>
    <col min="48" max="48" width="0.9921875" style="6" customWidth="1"/>
    <col min="49" max="49" width="5.8515625" style="9" customWidth="1"/>
    <col min="50" max="50" width="3.8515625" style="92" customWidth="1"/>
    <col min="51" max="52" width="3.421875" style="92" customWidth="1"/>
    <col min="53" max="53" width="4.00390625" style="0" customWidth="1"/>
    <col min="54" max="54" width="4.7109375" style="0" customWidth="1"/>
    <col min="55" max="55" width="7.00390625" style="0" customWidth="1"/>
    <col min="56" max="56" width="2.57421875" style="0" customWidth="1"/>
    <col min="57" max="57" width="7.28125" style="0" customWidth="1"/>
    <col min="58" max="58" width="6.421875" style="0" customWidth="1"/>
    <col min="59" max="59" width="8.140625" style="0" customWidth="1"/>
    <col min="60" max="60" width="2.28125" style="0" customWidth="1"/>
    <col min="61" max="61" width="7.57421875" style="0" customWidth="1"/>
    <col min="62" max="62" width="6.140625" style="0" customWidth="1"/>
    <col min="63" max="63" width="5.7109375" style="0" customWidth="1"/>
    <col min="64" max="64" width="2.57421875" style="0" customWidth="1"/>
    <col min="65" max="65" width="7.00390625" style="0" customWidth="1"/>
    <col min="66" max="66" width="5.8515625" style="0" customWidth="1"/>
    <col min="67" max="67" width="6.421875" style="0" customWidth="1"/>
  </cols>
  <sheetData>
    <row r="1" spans="50:52" ht="12.75">
      <c r="AX1" s="161"/>
      <c r="AY1" s="164" t="s">
        <v>13</v>
      </c>
      <c r="AZ1" s="164" t="s">
        <v>15</v>
      </c>
    </row>
    <row r="2" spans="3:57" ht="16.5" thickBot="1">
      <c r="C2" s="8"/>
      <c r="D2" s="8"/>
      <c r="E2" s="8"/>
      <c r="F2" s="8"/>
      <c r="G2" s="8"/>
      <c r="H2" s="8"/>
      <c r="I2" s="8"/>
      <c r="J2" s="8"/>
      <c r="K2" s="8"/>
      <c r="AI2" s="8"/>
      <c r="AJ2" s="8"/>
      <c r="AK2" s="8"/>
      <c r="AL2" s="8"/>
      <c r="AM2" s="8"/>
      <c r="AN2" s="8"/>
      <c r="AO2" s="3"/>
      <c r="AP2" s="2"/>
      <c r="AQ2" s="2"/>
      <c r="AR2" s="8"/>
      <c r="AS2" s="8"/>
      <c r="AV2"/>
      <c r="AX2" s="162"/>
      <c r="AY2" s="165"/>
      <c r="AZ2" s="165"/>
      <c r="BC2" s="2"/>
      <c r="BD2" s="2"/>
      <c r="BE2" s="2"/>
    </row>
    <row r="3" spans="1:67" ht="18" customHeight="1" thickBot="1">
      <c r="A3" s="2"/>
      <c r="B3" s="3"/>
      <c r="C3" s="26"/>
      <c r="D3" s="26"/>
      <c r="E3" s="91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7"/>
      <c r="AW3" s="17"/>
      <c r="AX3" s="162"/>
      <c r="AY3" s="165"/>
      <c r="AZ3" s="165"/>
      <c r="BA3" s="167" t="s">
        <v>11</v>
      </c>
      <c r="BB3" s="64"/>
      <c r="BC3" s="64"/>
      <c r="BD3" s="65"/>
      <c r="BE3" s="152" t="s">
        <v>9</v>
      </c>
      <c r="BF3" s="64"/>
      <c r="BG3" s="64"/>
      <c r="BH3" s="65"/>
      <c r="BI3" s="152" t="s">
        <v>10</v>
      </c>
      <c r="BJ3" s="64"/>
      <c r="BK3" s="64"/>
      <c r="BL3" s="65"/>
      <c r="BM3" s="152" t="s">
        <v>12</v>
      </c>
      <c r="BN3" s="64"/>
      <c r="BO3" s="64"/>
    </row>
    <row r="4" spans="1:67" s="1" customFormat="1" ht="15.75" customHeight="1" thickBot="1">
      <c r="A4" s="77"/>
      <c r="B4" s="78"/>
      <c r="C4" s="78"/>
      <c r="D4" s="90"/>
      <c r="E4" s="79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1"/>
      <c r="W4" s="80"/>
      <c r="X4" s="78"/>
      <c r="Y4" s="78"/>
      <c r="Z4" s="78"/>
      <c r="AA4" s="101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82"/>
      <c r="AU4" s="83"/>
      <c r="AV4" s="5"/>
      <c r="AW4" s="29"/>
      <c r="AX4" s="163"/>
      <c r="AY4" s="166"/>
      <c r="AZ4" s="166"/>
      <c r="BA4" s="168"/>
      <c r="BB4" s="66" t="s">
        <v>7</v>
      </c>
      <c r="BC4" s="66" t="s">
        <v>8</v>
      </c>
      <c r="BD4" s="61"/>
      <c r="BE4" s="153"/>
      <c r="BF4" s="66" t="s">
        <v>7</v>
      </c>
      <c r="BG4" s="66" t="s">
        <v>8</v>
      </c>
      <c r="BH4" s="61"/>
      <c r="BI4" s="153"/>
      <c r="BJ4" s="66" t="s">
        <v>7</v>
      </c>
      <c r="BK4" s="66" t="s">
        <v>8</v>
      </c>
      <c r="BL4" s="61"/>
      <c r="BM4" s="153"/>
      <c r="BN4" s="66" t="s">
        <v>7</v>
      </c>
      <c r="BO4" s="66" t="s">
        <v>8</v>
      </c>
    </row>
    <row r="5" spans="1:67" ht="12" customHeight="1">
      <c r="A5" s="35"/>
      <c r="B5" s="102"/>
      <c r="C5" s="103"/>
      <c r="D5" s="74"/>
      <c r="E5" s="35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36"/>
      <c r="AA5" s="54"/>
      <c r="AB5" s="35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36"/>
      <c r="AT5" s="54"/>
      <c r="AU5" s="54"/>
      <c r="AV5" s="4"/>
      <c r="AW5" s="52"/>
      <c r="AX5" s="18"/>
      <c r="AY5" s="32" t="s">
        <v>14</v>
      </c>
      <c r="AZ5" s="32"/>
      <c r="BA5" s="62" t="e">
        <f>#N/A</f>
        <v>#N/A</v>
      </c>
      <c r="BB5" s="63" t="e">
        <f>#N/A</f>
        <v>#N/A</v>
      </c>
      <c r="BC5" s="63" t="e">
        <f>#N/A</f>
        <v>#N/A</v>
      </c>
      <c r="BD5" s="61"/>
      <c r="BE5" s="62" t="e">
        <f>#N/A</f>
        <v>#N/A</v>
      </c>
      <c r="BF5" s="63" t="e">
        <f>#N/A</f>
        <v>#N/A</v>
      </c>
      <c r="BG5" s="63" t="e">
        <f>#N/A</f>
        <v>#N/A</v>
      </c>
      <c r="BH5" s="61"/>
      <c r="BI5" s="62" t="e">
        <f>#N/A</f>
        <v>#N/A</v>
      </c>
      <c r="BJ5" s="63" t="e">
        <f>#N/A</f>
        <v>#N/A</v>
      </c>
      <c r="BK5" s="63" t="e">
        <f>#N/A</f>
        <v>#N/A</v>
      </c>
      <c r="BL5" s="61"/>
      <c r="BM5" s="62" t="e">
        <f>#N/A</f>
        <v>#N/A</v>
      </c>
      <c r="BN5" s="63" t="e">
        <f>#N/A</f>
        <v>#N/A</v>
      </c>
      <c r="BO5" s="63" t="e">
        <f>#N/A</f>
        <v>#N/A</v>
      </c>
    </row>
    <row r="6" spans="1:67" ht="12" customHeight="1">
      <c r="A6" s="95"/>
      <c r="B6" s="96"/>
      <c r="C6" s="97"/>
      <c r="D6" s="98"/>
      <c r="E6" s="95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9"/>
      <c r="AA6" s="100"/>
      <c r="AB6" s="95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9"/>
      <c r="AT6" s="100"/>
      <c r="AU6" s="100"/>
      <c r="AV6" s="4"/>
      <c r="AW6" s="40"/>
      <c r="AX6" s="18"/>
      <c r="AY6" s="32"/>
      <c r="AZ6" s="32"/>
      <c r="BA6" s="62" t="e">
        <f>#N/A</f>
        <v>#N/A</v>
      </c>
      <c r="BB6" s="63" t="e">
        <f>#N/A</f>
        <v>#N/A</v>
      </c>
      <c r="BC6" s="63" t="e">
        <f>#N/A</f>
        <v>#N/A</v>
      </c>
      <c r="BD6" s="61"/>
      <c r="BE6" s="62" t="e">
        <f>#N/A</f>
        <v>#N/A</v>
      </c>
      <c r="BF6" s="63" t="e">
        <f>#N/A</f>
        <v>#N/A</v>
      </c>
      <c r="BG6" s="63" t="e">
        <f>#N/A</f>
        <v>#N/A</v>
      </c>
      <c r="BH6" s="61"/>
      <c r="BI6" s="62" t="e">
        <f>#N/A</f>
        <v>#N/A</v>
      </c>
      <c r="BJ6" s="63" t="e">
        <f>#N/A</f>
        <v>#N/A</v>
      </c>
      <c r="BK6" s="63" t="e">
        <f>#N/A</f>
        <v>#N/A</v>
      </c>
      <c r="BL6" s="61"/>
      <c r="BM6" s="62" t="e">
        <f>#N/A</f>
        <v>#N/A</v>
      </c>
      <c r="BN6" s="63" t="e">
        <f>#N/A</f>
        <v>#N/A</v>
      </c>
      <c r="BO6" s="63" t="e">
        <f>#N/A</f>
        <v>#N/A</v>
      </c>
    </row>
    <row r="7" spans="1:67" ht="12" customHeight="1">
      <c r="A7" s="37"/>
      <c r="B7" s="72"/>
      <c r="C7" s="34"/>
      <c r="D7" s="73"/>
      <c r="E7" s="37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8"/>
      <c r="AA7" s="55"/>
      <c r="AB7" s="37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8"/>
      <c r="AT7" s="55"/>
      <c r="AU7" s="55"/>
      <c r="AV7" s="4"/>
      <c r="AW7" s="41"/>
      <c r="AX7" s="18"/>
      <c r="AY7" s="32"/>
      <c r="AZ7" s="32"/>
      <c r="BA7" s="62" t="e">
        <f>#N/A</f>
        <v>#N/A</v>
      </c>
      <c r="BB7" s="63" t="e">
        <f>#N/A</f>
        <v>#N/A</v>
      </c>
      <c r="BC7" s="63" t="e">
        <f>#N/A</f>
        <v>#N/A</v>
      </c>
      <c r="BD7" s="61"/>
      <c r="BE7" s="62" t="e">
        <f>#N/A</f>
        <v>#N/A</v>
      </c>
      <c r="BF7" s="63" t="e">
        <f>#N/A</f>
        <v>#N/A</v>
      </c>
      <c r="BG7" s="63" t="e">
        <f>#N/A</f>
        <v>#N/A</v>
      </c>
      <c r="BH7" s="61"/>
      <c r="BI7" s="62" t="e">
        <f>#N/A</f>
        <v>#N/A</v>
      </c>
      <c r="BJ7" s="63" t="e">
        <f>#N/A</f>
        <v>#N/A</v>
      </c>
      <c r="BK7" s="63" t="e">
        <f>#N/A</f>
        <v>#N/A</v>
      </c>
      <c r="BL7" s="61"/>
      <c r="BM7" s="62" t="e">
        <f>#N/A</f>
        <v>#N/A</v>
      </c>
      <c r="BN7" s="63" t="e">
        <f>#N/A</f>
        <v>#N/A</v>
      </c>
      <c r="BO7" s="63" t="e">
        <f>#N/A</f>
        <v>#N/A</v>
      </c>
    </row>
    <row r="8" spans="1:67" ht="12" customHeight="1">
      <c r="A8" s="95"/>
      <c r="B8" s="96"/>
      <c r="C8" s="97"/>
      <c r="D8" s="98"/>
      <c r="E8" s="95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9"/>
      <c r="AA8" s="100"/>
      <c r="AB8" s="95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9"/>
      <c r="AT8" s="100"/>
      <c r="AU8" s="100"/>
      <c r="AV8" s="4"/>
      <c r="AW8" s="40"/>
      <c r="AX8" s="18"/>
      <c r="AY8" s="32"/>
      <c r="AZ8" s="32"/>
      <c r="BA8" s="62" t="e">
        <f>#N/A</f>
        <v>#N/A</v>
      </c>
      <c r="BB8" s="63" t="e">
        <f>#N/A</f>
        <v>#N/A</v>
      </c>
      <c r="BC8" s="63" t="e">
        <f>#N/A</f>
        <v>#N/A</v>
      </c>
      <c r="BD8" s="61"/>
      <c r="BE8" s="62" t="e">
        <f>#N/A</f>
        <v>#N/A</v>
      </c>
      <c r="BF8" s="63" t="e">
        <f>#N/A</f>
        <v>#N/A</v>
      </c>
      <c r="BG8" s="63" t="e">
        <f>#N/A</f>
        <v>#N/A</v>
      </c>
      <c r="BH8" s="61"/>
      <c r="BI8" s="62" t="e">
        <f>#N/A</f>
        <v>#N/A</v>
      </c>
      <c r="BJ8" s="63" t="e">
        <f>#N/A</f>
        <v>#N/A</v>
      </c>
      <c r="BK8" s="63" t="e">
        <f>#N/A</f>
        <v>#N/A</v>
      </c>
      <c r="BL8" s="61"/>
      <c r="BM8" s="62" t="e">
        <f>#N/A</f>
        <v>#N/A</v>
      </c>
      <c r="BN8" s="63" t="e">
        <f>#N/A</f>
        <v>#N/A</v>
      </c>
      <c r="BO8" s="63" t="e">
        <f>#N/A</f>
        <v>#N/A</v>
      </c>
    </row>
    <row r="9" spans="1:67" ht="12" customHeight="1">
      <c r="A9" s="37"/>
      <c r="B9" s="72"/>
      <c r="C9" s="34"/>
      <c r="D9" s="73"/>
      <c r="E9" s="37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8"/>
      <c r="AA9" s="55"/>
      <c r="AB9" s="37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8"/>
      <c r="AT9" s="55"/>
      <c r="AU9" s="55"/>
      <c r="AV9" s="4"/>
      <c r="AW9" s="41"/>
      <c r="AX9" s="18"/>
      <c r="AY9" s="32"/>
      <c r="AZ9" s="32"/>
      <c r="BA9" s="62" t="e">
        <f>#N/A</f>
        <v>#N/A</v>
      </c>
      <c r="BB9" s="63" t="e">
        <f>#N/A</f>
        <v>#N/A</v>
      </c>
      <c r="BC9" s="63" t="e">
        <f>#N/A</f>
        <v>#N/A</v>
      </c>
      <c r="BD9" s="61"/>
      <c r="BE9" s="62" t="e">
        <f>#N/A</f>
        <v>#N/A</v>
      </c>
      <c r="BF9" s="63" t="e">
        <f>#N/A</f>
        <v>#N/A</v>
      </c>
      <c r="BG9" s="63" t="e">
        <f>#N/A</f>
        <v>#N/A</v>
      </c>
      <c r="BH9" s="61"/>
      <c r="BI9" s="62" t="e">
        <f>#N/A</f>
        <v>#N/A</v>
      </c>
      <c r="BJ9" s="63" t="e">
        <f>#N/A</f>
        <v>#N/A</v>
      </c>
      <c r="BK9" s="63" t="e">
        <f>#N/A</f>
        <v>#N/A</v>
      </c>
      <c r="BL9" s="61"/>
      <c r="BM9" s="62" t="e">
        <f>#N/A</f>
        <v>#N/A</v>
      </c>
      <c r="BN9" s="63" t="e">
        <f>#N/A</f>
        <v>#N/A</v>
      </c>
      <c r="BO9" s="63" t="e">
        <f>#N/A</f>
        <v>#N/A</v>
      </c>
    </row>
    <row r="10" spans="1:67" ht="12" customHeight="1">
      <c r="A10" s="95"/>
      <c r="B10" s="96"/>
      <c r="C10" s="97"/>
      <c r="D10" s="98"/>
      <c r="E10" s="95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9"/>
      <c r="AA10" s="100"/>
      <c r="AB10" s="95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9"/>
      <c r="AT10" s="100"/>
      <c r="AU10" s="100"/>
      <c r="AV10" s="4"/>
      <c r="AW10" s="40"/>
      <c r="AX10" s="18"/>
      <c r="AY10" s="32"/>
      <c r="AZ10" s="32"/>
      <c r="BA10" s="62" t="e">
        <f>#N/A</f>
        <v>#N/A</v>
      </c>
      <c r="BB10" s="63" t="e">
        <f>#N/A</f>
        <v>#N/A</v>
      </c>
      <c r="BC10" s="63" t="e">
        <f>#N/A</f>
        <v>#N/A</v>
      </c>
      <c r="BD10" s="61"/>
      <c r="BE10" s="62" t="e">
        <f>#N/A</f>
        <v>#N/A</v>
      </c>
      <c r="BF10" s="63" t="e">
        <f>#N/A</f>
        <v>#N/A</v>
      </c>
      <c r="BG10" s="63" t="e">
        <f>#N/A</f>
        <v>#N/A</v>
      </c>
      <c r="BH10" s="61"/>
      <c r="BI10" s="62" t="e">
        <f>#N/A</f>
        <v>#N/A</v>
      </c>
      <c r="BJ10" s="63" t="e">
        <f>#N/A</f>
        <v>#N/A</v>
      </c>
      <c r="BK10" s="63" t="e">
        <f>#N/A</f>
        <v>#N/A</v>
      </c>
      <c r="BL10" s="61"/>
      <c r="BM10" s="62" t="e">
        <f>#N/A</f>
        <v>#N/A</v>
      </c>
      <c r="BN10" s="63" t="e">
        <f>#N/A</f>
        <v>#N/A</v>
      </c>
      <c r="BO10" s="63" t="e">
        <f>#N/A</f>
        <v>#N/A</v>
      </c>
    </row>
    <row r="11" spans="1:67" ht="12" customHeight="1">
      <c r="A11" s="37"/>
      <c r="B11" s="72"/>
      <c r="C11" s="34"/>
      <c r="D11" s="73"/>
      <c r="E11" s="37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8"/>
      <c r="AA11" s="55"/>
      <c r="AB11" s="37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8"/>
      <c r="AT11" s="55"/>
      <c r="AU11" s="55"/>
      <c r="AV11" s="4"/>
      <c r="AW11" s="41"/>
      <c r="AX11" s="18"/>
      <c r="AY11" s="32"/>
      <c r="AZ11" s="32"/>
      <c r="BA11" s="62" t="e">
        <f>#N/A</f>
        <v>#N/A</v>
      </c>
      <c r="BB11" s="63" t="e">
        <f>#N/A</f>
        <v>#N/A</v>
      </c>
      <c r="BC11" s="63" t="e">
        <f>#N/A</f>
        <v>#N/A</v>
      </c>
      <c r="BD11" s="61"/>
      <c r="BE11" s="62" t="e">
        <f>#N/A</f>
        <v>#N/A</v>
      </c>
      <c r="BF11" s="63" t="e">
        <f>#N/A</f>
        <v>#N/A</v>
      </c>
      <c r="BG11" s="63" t="e">
        <f>#N/A</f>
        <v>#N/A</v>
      </c>
      <c r="BH11" s="61"/>
      <c r="BI11" s="62" t="e">
        <f>#N/A</f>
        <v>#N/A</v>
      </c>
      <c r="BJ11" s="63" t="e">
        <f>#N/A</f>
        <v>#N/A</v>
      </c>
      <c r="BK11" s="63" t="e">
        <f>#N/A</f>
        <v>#N/A</v>
      </c>
      <c r="BL11" s="61"/>
      <c r="BM11" s="62" t="e">
        <f>#N/A</f>
        <v>#N/A</v>
      </c>
      <c r="BN11" s="63" t="e">
        <f>#N/A</f>
        <v>#N/A</v>
      </c>
      <c r="BO11" s="63" t="e">
        <f>#N/A</f>
        <v>#N/A</v>
      </c>
    </row>
    <row r="12" spans="1:67" ht="12" customHeight="1">
      <c r="A12" s="95"/>
      <c r="B12" s="96"/>
      <c r="C12" s="97"/>
      <c r="D12" s="98"/>
      <c r="E12" s="95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9"/>
      <c r="AA12" s="100"/>
      <c r="AB12" s="95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9"/>
      <c r="AT12" s="100"/>
      <c r="AU12" s="100"/>
      <c r="AV12" s="4"/>
      <c r="AW12" s="40"/>
      <c r="AX12" s="18"/>
      <c r="AY12" s="32"/>
      <c r="AZ12" s="32"/>
      <c r="BA12" s="62" t="e">
        <f>#N/A</f>
        <v>#N/A</v>
      </c>
      <c r="BB12" s="63" t="e">
        <f>#N/A</f>
        <v>#N/A</v>
      </c>
      <c r="BC12" s="63" t="e">
        <f>#N/A</f>
        <v>#N/A</v>
      </c>
      <c r="BD12" s="61"/>
      <c r="BE12" s="62" t="e">
        <f>#N/A</f>
        <v>#N/A</v>
      </c>
      <c r="BF12" s="63" t="e">
        <f>#N/A</f>
        <v>#N/A</v>
      </c>
      <c r="BG12" s="63" t="e">
        <f>#N/A</f>
        <v>#N/A</v>
      </c>
      <c r="BH12" s="61"/>
      <c r="BI12" s="62" t="e">
        <f>#N/A</f>
        <v>#N/A</v>
      </c>
      <c r="BJ12" s="63" t="e">
        <f>#N/A</f>
        <v>#N/A</v>
      </c>
      <c r="BK12" s="63" t="e">
        <f>#N/A</f>
        <v>#N/A</v>
      </c>
      <c r="BL12" s="61"/>
      <c r="BM12" s="62" t="e">
        <f>#N/A</f>
        <v>#N/A</v>
      </c>
      <c r="BN12" s="63" t="e">
        <f>#N/A</f>
        <v>#N/A</v>
      </c>
      <c r="BO12" s="63" t="e">
        <f>#N/A</f>
        <v>#N/A</v>
      </c>
    </row>
    <row r="13" spans="1:67" ht="12" customHeight="1">
      <c r="A13" s="37"/>
      <c r="B13" s="72"/>
      <c r="C13" s="34"/>
      <c r="D13" s="73"/>
      <c r="E13" s="37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8"/>
      <c r="AA13" s="55"/>
      <c r="AB13" s="37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8"/>
      <c r="AT13" s="55"/>
      <c r="AU13" s="55"/>
      <c r="AV13" s="4"/>
      <c r="AW13" s="41"/>
      <c r="AX13" s="18"/>
      <c r="AY13" s="32"/>
      <c r="AZ13" s="32"/>
      <c r="BA13" s="62" t="e">
        <f>#N/A</f>
        <v>#N/A</v>
      </c>
      <c r="BB13" s="63" t="e">
        <f>#N/A</f>
        <v>#N/A</v>
      </c>
      <c r="BC13" s="63" t="e">
        <f>#N/A</f>
        <v>#N/A</v>
      </c>
      <c r="BD13" s="61"/>
      <c r="BE13" s="62" t="e">
        <f>#N/A</f>
        <v>#N/A</v>
      </c>
      <c r="BF13" s="63" t="e">
        <f>#N/A</f>
        <v>#N/A</v>
      </c>
      <c r="BG13" s="63" t="e">
        <f>#N/A</f>
        <v>#N/A</v>
      </c>
      <c r="BH13" s="61"/>
      <c r="BI13" s="62" t="e">
        <f>#N/A</f>
        <v>#N/A</v>
      </c>
      <c r="BJ13" s="63" t="e">
        <f>#N/A</f>
        <v>#N/A</v>
      </c>
      <c r="BK13" s="63" t="e">
        <f>#N/A</f>
        <v>#N/A</v>
      </c>
      <c r="BL13" s="61"/>
      <c r="BM13" s="62" t="e">
        <f>#N/A</f>
        <v>#N/A</v>
      </c>
      <c r="BN13" s="63" t="e">
        <f>#N/A</f>
        <v>#N/A</v>
      </c>
      <c r="BO13" s="63" t="e">
        <f>#N/A</f>
        <v>#N/A</v>
      </c>
    </row>
    <row r="14" spans="1:67" ht="12" customHeight="1">
      <c r="A14" s="95"/>
      <c r="B14" s="96"/>
      <c r="C14" s="97"/>
      <c r="D14" s="98"/>
      <c r="E14" s="95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9"/>
      <c r="AA14" s="100"/>
      <c r="AB14" s="95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9"/>
      <c r="AT14" s="100"/>
      <c r="AU14" s="100"/>
      <c r="AV14" s="4"/>
      <c r="AW14" s="40"/>
      <c r="AX14" s="18"/>
      <c r="AY14" s="32"/>
      <c r="AZ14" s="32"/>
      <c r="BA14" s="62" t="e">
        <f>#N/A</f>
        <v>#N/A</v>
      </c>
      <c r="BB14" s="63" t="e">
        <f>#N/A</f>
        <v>#N/A</v>
      </c>
      <c r="BC14" s="63" t="e">
        <f>#N/A</f>
        <v>#N/A</v>
      </c>
      <c r="BD14" s="61"/>
      <c r="BE14" s="62" t="e">
        <f>#N/A</f>
        <v>#N/A</v>
      </c>
      <c r="BF14" s="63" t="e">
        <f>#N/A</f>
        <v>#N/A</v>
      </c>
      <c r="BG14" s="63" t="e">
        <f>#N/A</f>
        <v>#N/A</v>
      </c>
      <c r="BH14" s="61"/>
      <c r="BI14" s="62" t="e">
        <f>#N/A</f>
        <v>#N/A</v>
      </c>
      <c r="BJ14" s="63" t="e">
        <f>#N/A</f>
        <v>#N/A</v>
      </c>
      <c r="BK14" s="63" t="e">
        <f>#N/A</f>
        <v>#N/A</v>
      </c>
      <c r="BL14" s="61"/>
      <c r="BM14" s="62" t="e">
        <f>#N/A</f>
        <v>#N/A</v>
      </c>
      <c r="BN14" s="63" t="e">
        <f>#N/A</f>
        <v>#N/A</v>
      </c>
      <c r="BO14" s="63" t="e">
        <f>#N/A</f>
        <v>#N/A</v>
      </c>
    </row>
    <row r="15" spans="1:67" ht="12" customHeight="1">
      <c r="A15" s="37"/>
      <c r="B15" s="72"/>
      <c r="C15" s="34"/>
      <c r="D15" s="73"/>
      <c r="E15" s="3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8"/>
      <c r="AA15" s="55"/>
      <c r="AB15" s="37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8"/>
      <c r="AT15" s="55"/>
      <c r="AU15" s="39"/>
      <c r="AV15" s="4"/>
      <c r="AW15" s="41"/>
      <c r="AX15" s="18"/>
      <c r="AY15" s="32"/>
      <c r="AZ15" s="32"/>
      <c r="BA15" s="62" t="e">
        <f>#N/A</f>
        <v>#N/A</v>
      </c>
      <c r="BB15" s="63" t="e">
        <f>#N/A</f>
        <v>#N/A</v>
      </c>
      <c r="BC15" s="63" t="e">
        <f>#N/A</f>
        <v>#N/A</v>
      </c>
      <c r="BD15" s="61"/>
      <c r="BE15" s="62" t="e">
        <f>#N/A</f>
        <v>#N/A</v>
      </c>
      <c r="BF15" s="63" t="e">
        <f>#N/A</f>
        <v>#N/A</v>
      </c>
      <c r="BG15" s="63" t="e">
        <f>#N/A</f>
        <v>#N/A</v>
      </c>
      <c r="BH15" s="61"/>
      <c r="BI15" s="62" t="e">
        <f>#N/A</f>
        <v>#N/A</v>
      </c>
      <c r="BJ15" s="63" t="e">
        <f>#N/A</f>
        <v>#N/A</v>
      </c>
      <c r="BK15" s="63" t="e">
        <f>#N/A</f>
        <v>#N/A</v>
      </c>
      <c r="BL15" s="61"/>
      <c r="BM15" s="62" t="e">
        <f>#N/A</f>
        <v>#N/A</v>
      </c>
      <c r="BN15" s="63" t="e">
        <f>#N/A</f>
        <v>#N/A</v>
      </c>
      <c r="BO15" s="63" t="e">
        <f>#N/A</f>
        <v>#N/A</v>
      </c>
    </row>
    <row r="16" spans="1:67" ht="12" customHeight="1" thickBot="1">
      <c r="A16" s="49"/>
      <c r="B16" s="75"/>
      <c r="C16" s="50"/>
      <c r="D16" s="76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56"/>
      <c r="AB16" s="49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1"/>
      <c r="AT16" s="56"/>
      <c r="AU16" s="59"/>
      <c r="AV16" s="4"/>
      <c r="AW16" s="53"/>
      <c r="AX16" s="18"/>
      <c r="AY16" s="32"/>
      <c r="AZ16" s="32"/>
      <c r="BA16" s="86" t="e">
        <f>#N/A</f>
        <v>#N/A</v>
      </c>
      <c r="BB16" s="87" t="e">
        <f>#N/A</f>
        <v>#N/A</v>
      </c>
      <c r="BC16" s="87" t="e">
        <f>#N/A</f>
        <v>#N/A</v>
      </c>
      <c r="BD16" s="61"/>
      <c r="BE16" s="86" t="e">
        <f>#N/A</f>
        <v>#N/A</v>
      </c>
      <c r="BF16" s="87" t="e">
        <f>#N/A</f>
        <v>#N/A</v>
      </c>
      <c r="BG16" s="87" t="e">
        <f>#N/A</f>
        <v>#N/A</v>
      </c>
      <c r="BH16" s="61"/>
      <c r="BI16" s="86" t="e">
        <f>#N/A</f>
        <v>#N/A</v>
      </c>
      <c r="BJ16" s="87" t="e">
        <f>#N/A</f>
        <v>#N/A</v>
      </c>
      <c r="BK16" s="87" t="e">
        <f>#N/A</f>
        <v>#N/A</v>
      </c>
      <c r="BL16" s="61"/>
      <c r="BM16" s="86" t="e">
        <f>#N/A</f>
        <v>#N/A</v>
      </c>
      <c r="BN16" s="87" t="e">
        <f>#N/A</f>
        <v>#N/A</v>
      </c>
      <c r="BO16" s="87" t="e">
        <f>#N/A</f>
        <v>#N/A</v>
      </c>
    </row>
    <row r="17" spans="1:67" s="58" customFormat="1" ht="12" customHeight="1" thickBot="1">
      <c r="A17" s="4"/>
      <c r="B17" s="30"/>
      <c r="C17" s="4"/>
      <c r="D17" s="3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5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5"/>
      <c r="AU17" s="4"/>
      <c r="AV17" s="4"/>
      <c r="AW17" s="32"/>
      <c r="AX17" s="32"/>
      <c r="AY17" s="32"/>
      <c r="AZ17" s="32"/>
      <c r="BA17" s="67"/>
      <c r="BB17" s="68"/>
      <c r="BC17" s="68"/>
      <c r="BD17" s="69"/>
      <c r="BE17" s="67"/>
      <c r="BF17" s="68"/>
      <c r="BG17" s="68"/>
      <c r="BH17" s="69"/>
      <c r="BI17" s="67"/>
      <c r="BJ17" s="68"/>
      <c r="BK17" s="68"/>
      <c r="BL17" s="69"/>
      <c r="BM17" s="67"/>
      <c r="BN17" s="68"/>
      <c r="BO17" s="68"/>
    </row>
    <row r="18" spans="1:67" ht="12" customHeight="1">
      <c r="A18" s="35"/>
      <c r="B18" s="102"/>
      <c r="C18" s="103"/>
      <c r="D18" s="74"/>
      <c r="E18" s="35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36"/>
      <c r="AA18" s="54"/>
      <c r="AB18" s="35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36"/>
      <c r="AT18" s="54"/>
      <c r="AU18" s="54"/>
      <c r="AV18" s="4"/>
      <c r="AW18" s="52"/>
      <c r="AX18" s="18"/>
      <c r="AY18" s="32"/>
      <c r="AZ18" s="32"/>
      <c r="BA18" s="88" t="e">
        <f>#N/A</f>
        <v>#N/A</v>
      </c>
      <c r="BB18" s="89" t="e">
        <f>#N/A</f>
        <v>#N/A</v>
      </c>
      <c r="BC18" s="89" t="e">
        <f>#N/A</f>
        <v>#N/A</v>
      </c>
      <c r="BD18" s="61"/>
      <c r="BE18" s="88" t="e">
        <f>#N/A</f>
        <v>#N/A</v>
      </c>
      <c r="BF18" s="89" t="e">
        <f>#N/A</f>
        <v>#N/A</v>
      </c>
      <c r="BG18" s="89" t="e">
        <f>#N/A</f>
        <v>#N/A</v>
      </c>
      <c r="BH18" s="61"/>
      <c r="BI18" s="88" t="e">
        <f>#N/A</f>
        <v>#N/A</v>
      </c>
      <c r="BJ18" s="89" t="e">
        <f>#N/A</f>
        <v>#N/A</v>
      </c>
      <c r="BK18" s="89" t="e">
        <f>#N/A</f>
        <v>#N/A</v>
      </c>
      <c r="BL18" s="61"/>
      <c r="BM18" s="88" t="e">
        <f>#N/A</f>
        <v>#N/A</v>
      </c>
      <c r="BN18" s="89" t="e">
        <f>#N/A</f>
        <v>#N/A</v>
      </c>
      <c r="BO18" s="89" t="e">
        <f>#N/A</f>
        <v>#N/A</v>
      </c>
    </row>
    <row r="19" spans="1:67" ht="12" customHeight="1">
      <c r="A19" s="95"/>
      <c r="B19" s="96"/>
      <c r="C19" s="97"/>
      <c r="D19" s="98"/>
      <c r="E19" s="95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9"/>
      <c r="AA19" s="100"/>
      <c r="AB19" s="95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9"/>
      <c r="AT19" s="100"/>
      <c r="AU19" s="100"/>
      <c r="AV19" s="4"/>
      <c r="AW19" s="40"/>
      <c r="AX19" s="18"/>
      <c r="AY19" s="32"/>
      <c r="AZ19" s="32"/>
      <c r="BA19" s="62" t="e">
        <f>#N/A</f>
        <v>#N/A</v>
      </c>
      <c r="BB19" s="63" t="e">
        <f>#N/A</f>
        <v>#N/A</v>
      </c>
      <c r="BC19" s="63" t="e">
        <f>#N/A</f>
        <v>#N/A</v>
      </c>
      <c r="BD19" s="61"/>
      <c r="BE19" s="62" t="e">
        <f>#N/A</f>
        <v>#N/A</v>
      </c>
      <c r="BF19" s="63" t="e">
        <f>#N/A</f>
        <v>#N/A</v>
      </c>
      <c r="BG19" s="63" t="e">
        <f>#N/A</f>
        <v>#N/A</v>
      </c>
      <c r="BH19" s="61"/>
      <c r="BI19" s="62" t="e">
        <f>#N/A</f>
        <v>#N/A</v>
      </c>
      <c r="BJ19" s="63" t="e">
        <f>#N/A</f>
        <v>#N/A</v>
      </c>
      <c r="BK19" s="63" t="e">
        <f>#N/A</f>
        <v>#N/A</v>
      </c>
      <c r="BL19" s="61"/>
      <c r="BM19" s="62" t="e">
        <f>#N/A</f>
        <v>#N/A</v>
      </c>
      <c r="BN19" s="63" t="e">
        <f>#N/A</f>
        <v>#N/A</v>
      </c>
      <c r="BO19" s="63" t="e">
        <f>#N/A</f>
        <v>#N/A</v>
      </c>
    </row>
    <row r="20" spans="1:67" ht="12" customHeight="1">
      <c r="A20" s="37"/>
      <c r="B20" s="72"/>
      <c r="C20" s="34"/>
      <c r="D20" s="73"/>
      <c r="E20" s="37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8"/>
      <c r="AA20" s="55"/>
      <c r="AB20" s="37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8"/>
      <c r="AT20" s="55"/>
      <c r="AU20" s="55"/>
      <c r="AV20" s="4"/>
      <c r="AW20" s="41"/>
      <c r="AX20" s="18"/>
      <c r="AY20" s="32"/>
      <c r="AZ20" s="32"/>
      <c r="BA20" s="62">
        <f>BB20+BC20</f>
        <v>0</v>
      </c>
      <c r="BB20" s="63">
        <f>COUNTIF(E20:Z20,0)</f>
        <v>0</v>
      </c>
      <c r="BC20" s="63">
        <f>COUNTIF(AB20:AS20,0)</f>
        <v>0</v>
      </c>
      <c r="BD20" s="61"/>
      <c r="BE20" s="62">
        <f>BF20+BG20</f>
        <v>0</v>
      </c>
      <c r="BF20" s="63">
        <f>COUNTIF(E20:Z20,1)</f>
        <v>0</v>
      </c>
      <c r="BG20" s="63">
        <f>COUNTIF(AB20:AS20,1)</f>
        <v>0</v>
      </c>
      <c r="BH20" s="61"/>
      <c r="BI20" s="62">
        <f>BJ20+BK20</f>
        <v>0</v>
      </c>
      <c r="BJ20" s="63">
        <f>COUNTIF(E20:Z20,2)</f>
        <v>0</v>
      </c>
      <c r="BK20" s="63">
        <f>COUNTIF(AB20:AS20,2)</f>
        <v>0</v>
      </c>
      <c r="BL20" s="61"/>
      <c r="BM20" s="62">
        <f>BN20+BO20</f>
        <v>0</v>
      </c>
      <c r="BN20" s="63">
        <f>COUNTIF(E20:Z20,3)</f>
        <v>0</v>
      </c>
      <c r="BO20" s="63">
        <f>COUNTIF(AB20:AS20,3)</f>
        <v>0</v>
      </c>
    </row>
    <row r="21" spans="1:67" ht="12" customHeight="1">
      <c r="A21" s="95"/>
      <c r="B21" s="96"/>
      <c r="C21" s="97"/>
      <c r="D21" s="98"/>
      <c r="E21" s="95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9"/>
      <c r="AA21" s="100"/>
      <c r="AB21" s="95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9"/>
      <c r="AT21" s="100"/>
      <c r="AU21" s="100"/>
      <c r="AV21" s="4"/>
      <c r="AW21" s="40"/>
      <c r="AX21" s="18"/>
      <c r="AY21" s="32"/>
      <c r="AZ21" s="32"/>
      <c r="BA21" s="62" t="e">
        <f>#N/A</f>
        <v>#N/A</v>
      </c>
      <c r="BB21" s="63" t="e">
        <f>#N/A</f>
        <v>#N/A</v>
      </c>
      <c r="BC21" s="63" t="e">
        <f>#N/A</f>
        <v>#N/A</v>
      </c>
      <c r="BD21" s="61"/>
      <c r="BE21" s="62" t="e">
        <f>#N/A</f>
        <v>#N/A</v>
      </c>
      <c r="BF21" s="63" t="e">
        <f>#N/A</f>
        <v>#N/A</v>
      </c>
      <c r="BG21" s="63" t="e">
        <f>#N/A</f>
        <v>#N/A</v>
      </c>
      <c r="BH21" s="61"/>
      <c r="BI21" s="62" t="e">
        <f>#N/A</f>
        <v>#N/A</v>
      </c>
      <c r="BJ21" s="63" t="e">
        <f>#N/A</f>
        <v>#N/A</v>
      </c>
      <c r="BK21" s="63" t="e">
        <f>#N/A</f>
        <v>#N/A</v>
      </c>
      <c r="BL21" s="61"/>
      <c r="BM21" s="62" t="e">
        <f>#N/A</f>
        <v>#N/A</v>
      </c>
      <c r="BN21" s="63" t="e">
        <f>#N/A</f>
        <v>#N/A</v>
      </c>
      <c r="BO21" s="63" t="e">
        <f>#N/A</f>
        <v>#N/A</v>
      </c>
    </row>
    <row r="22" spans="1:67" ht="12" customHeight="1">
      <c r="A22" s="37"/>
      <c r="B22" s="72"/>
      <c r="C22" s="34"/>
      <c r="D22" s="73"/>
      <c r="E22" s="37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8"/>
      <c r="AA22" s="55"/>
      <c r="AB22" s="37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8"/>
      <c r="AT22" s="55"/>
      <c r="AU22" s="55"/>
      <c r="AV22" s="4"/>
      <c r="AW22" s="41"/>
      <c r="AX22" s="18"/>
      <c r="AY22" s="32"/>
      <c r="AZ22" s="32"/>
      <c r="BA22" s="62" t="e">
        <f>#N/A</f>
        <v>#N/A</v>
      </c>
      <c r="BB22" s="63" t="e">
        <f>#N/A</f>
        <v>#N/A</v>
      </c>
      <c r="BC22" s="63" t="e">
        <f>#N/A</f>
        <v>#N/A</v>
      </c>
      <c r="BD22" s="61"/>
      <c r="BE22" s="62" t="e">
        <f>#N/A</f>
        <v>#N/A</v>
      </c>
      <c r="BF22" s="63" t="e">
        <f>#N/A</f>
        <v>#N/A</v>
      </c>
      <c r="BG22" s="63" t="e">
        <f>#N/A</f>
        <v>#N/A</v>
      </c>
      <c r="BH22" s="61"/>
      <c r="BI22" s="62" t="e">
        <f>#N/A</f>
        <v>#N/A</v>
      </c>
      <c r="BJ22" s="63" t="e">
        <f>#N/A</f>
        <v>#N/A</v>
      </c>
      <c r="BK22" s="63" t="e">
        <f>#N/A</f>
        <v>#N/A</v>
      </c>
      <c r="BL22" s="61"/>
      <c r="BM22" s="62" t="e">
        <f>#N/A</f>
        <v>#N/A</v>
      </c>
      <c r="BN22" s="63" t="e">
        <f>#N/A</f>
        <v>#N/A</v>
      </c>
      <c r="BO22" s="63" t="e">
        <f>#N/A</f>
        <v>#N/A</v>
      </c>
    </row>
    <row r="23" spans="1:67" ht="12" customHeight="1">
      <c r="A23" s="95"/>
      <c r="B23" s="96"/>
      <c r="C23" s="97"/>
      <c r="D23" s="98"/>
      <c r="E23" s="95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9"/>
      <c r="AA23" s="100"/>
      <c r="AB23" s="95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9"/>
      <c r="AT23" s="100"/>
      <c r="AU23" s="100"/>
      <c r="AV23" s="4"/>
      <c r="AW23" s="40"/>
      <c r="AX23" s="18"/>
      <c r="AY23" s="32"/>
      <c r="AZ23" s="32"/>
      <c r="BA23" s="62" t="e">
        <f>#N/A</f>
        <v>#N/A</v>
      </c>
      <c r="BB23" s="63" t="e">
        <f>#N/A</f>
        <v>#N/A</v>
      </c>
      <c r="BC23" s="63" t="e">
        <f>#N/A</f>
        <v>#N/A</v>
      </c>
      <c r="BD23" s="61"/>
      <c r="BE23" s="62" t="e">
        <f>#N/A</f>
        <v>#N/A</v>
      </c>
      <c r="BF23" s="63" t="e">
        <f>#N/A</f>
        <v>#N/A</v>
      </c>
      <c r="BG23" s="63" t="e">
        <f>#N/A</f>
        <v>#N/A</v>
      </c>
      <c r="BH23" s="61"/>
      <c r="BI23" s="62" t="e">
        <f>#N/A</f>
        <v>#N/A</v>
      </c>
      <c r="BJ23" s="63" t="e">
        <f>#N/A</f>
        <v>#N/A</v>
      </c>
      <c r="BK23" s="63" t="e">
        <f>#N/A</f>
        <v>#N/A</v>
      </c>
      <c r="BL23" s="61"/>
      <c r="BM23" s="62" t="e">
        <f>#N/A</f>
        <v>#N/A</v>
      </c>
      <c r="BN23" s="63" t="e">
        <f>#N/A</f>
        <v>#N/A</v>
      </c>
      <c r="BO23" s="63" t="e">
        <f>#N/A</f>
        <v>#N/A</v>
      </c>
    </row>
    <row r="24" spans="1:67" ht="12" customHeight="1">
      <c r="A24" s="37"/>
      <c r="B24" s="72"/>
      <c r="C24" s="34"/>
      <c r="D24" s="73"/>
      <c r="E24" s="37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8"/>
      <c r="AA24" s="55"/>
      <c r="AB24" s="37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8"/>
      <c r="AT24" s="55"/>
      <c r="AU24" s="55"/>
      <c r="AV24" s="4"/>
      <c r="AW24" s="41"/>
      <c r="AX24" s="18"/>
      <c r="AY24" s="32"/>
      <c r="AZ24" s="32"/>
      <c r="BA24" s="62" t="e">
        <f>#N/A</f>
        <v>#N/A</v>
      </c>
      <c r="BB24" s="63" t="e">
        <f>#N/A</f>
        <v>#N/A</v>
      </c>
      <c r="BC24" s="63" t="e">
        <f>#N/A</f>
        <v>#N/A</v>
      </c>
      <c r="BD24" s="61"/>
      <c r="BE24" s="62" t="e">
        <f>#N/A</f>
        <v>#N/A</v>
      </c>
      <c r="BF24" s="63" t="e">
        <f>#N/A</f>
        <v>#N/A</v>
      </c>
      <c r="BG24" s="63" t="e">
        <f>#N/A</f>
        <v>#N/A</v>
      </c>
      <c r="BH24" s="61"/>
      <c r="BI24" s="62" t="e">
        <f>#N/A</f>
        <v>#N/A</v>
      </c>
      <c r="BJ24" s="63" t="e">
        <f>#N/A</f>
        <v>#N/A</v>
      </c>
      <c r="BK24" s="63" t="e">
        <f>#N/A</f>
        <v>#N/A</v>
      </c>
      <c r="BL24" s="61"/>
      <c r="BM24" s="62" t="e">
        <f>#N/A</f>
        <v>#N/A</v>
      </c>
      <c r="BN24" s="63" t="e">
        <f>#N/A</f>
        <v>#N/A</v>
      </c>
      <c r="BO24" s="63" t="e">
        <f>#N/A</f>
        <v>#N/A</v>
      </c>
    </row>
    <row r="25" spans="1:67" ht="13.5" customHeight="1" thickBot="1">
      <c r="A25" s="49"/>
      <c r="B25" s="75"/>
      <c r="C25" s="50"/>
      <c r="D25" s="76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1"/>
      <c r="AA25" s="56"/>
      <c r="AB25" s="49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1"/>
      <c r="AT25" s="56"/>
      <c r="AU25" s="59"/>
      <c r="AV25" s="4"/>
      <c r="AW25" s="53"/>
      <c r="AX25" s="18"/>
      <c r="AY25" s="32"/>
      <c r="AZ25" s="32"/>
      <c r="BA25" s="62" t="e">
        <f>#N/A</f>
        <v>#N/A</v>
      </c>
      <c r="BB25" s="63" t="e">
        <f>#N/A</f>
        <v>#N/A</v>
      </c>
      <c r="BC25" s="63" t="e">
        <f>#N/A</f>
        <v>#N/A</v>
      </c>
      <c r="BD25" s="61"/>
      <c r="BE25" s="62" t="e">
        <f>#N/A</f>
        <v>#N/A</v>
      </c>
      <c r="BF25" s="63" t="e">
        <f>#N/A</f>
        <v>#N/A</v>
      </c>
      <c r="BG25" s="63" t="e">
        <f>#N/A</f>
        <v>#N/A</v>
      </c>
      <c r="BH25" s="61"/>
      <c r="BI25" s="62" t="e">
        <f>#N/A</f>
        <v>#N/A</v>
      </c>
      <c r="BJ25" s="63" t="e">
        <f>#N/A</f>
        <v>#N/A</v>
      </c>
      <c r="BK25" s="63" t="e">
        <f>#N/A</f>
        <v>#N/A</v>
      </c>
      <c r="BL25" s="61"/>
      <c r="BM25" s="62" t="e">
        <f>#N/A</f>
        <v>#N/A</v>
      </c>
      <c r="BN25" s="63" t="e">
        <f>#N/A</f>
        <v>#N/A</v>
      </c>
      <c r="BO25" s="63" t="e">
        <f>#N/A</f>
        <v>#N/A</v>
      </c>
    </row>
    <row r="26" spans="1:67" s="70" customFormat="1" ht="13.5" customHeight="1" thickBot="1">
      <c r="A26" s="4"/>
      <c r="B26" s="30"/>
      <c r="C26" s="4"/>
      <c r="D26" s="3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5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5"/>
      <c r="AU26" s="4"/>
      <c r="AV26" s="4"/>
      <c r="AW26" s="32"/>
      <c r="AX26" s="32"/>
      <c r="AY26" s="32"/>
      <c r="AZ26" s="32"/>
      <c r="BA26" s="71"/>
      <c r="BB26" s="63"/>
      <c r="BC26" s="63"/>
      <c r="BD26" s="69"/>
      <c r="BE26" s="71"/>
      <c r="BF26" s="63"/>
      <c r="BG26" s="63"/>
      <c r="BH26" s="69"/>
      <c r="BI26" s="71"/>
      <c r="BJ26" s="63"/>
      <c r="BK26" s="63"/>
      <c r="BL26" s="69"/>
      <c r="BM26" s="71"/>
      <c r="BN26" s="63"/>
      <c r="BO26" s="63"/>
    </row>
    <row r="27" spans="1:52" ht="17.25" customHeight="1" thickBot="1">
      <c r="A27" s="11"/>
      <c r="B27" s="12"/>
      <c r="C27" s="12"/>
      <c r="D27" s="13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14"/>
      <c r="W27" s="28"/>
      <c r="X27" s="12"/>
      <c r="Y27" s="12"/>
      <c r="Z27" s="12"/>
      <c r="AA27" s="15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5"/>
      <c r="AU27" s="16"/>
      <c r="AV27" s="5"/>
      <c r="AW27" s="33"/>
      <c r="AX27" s="32"/>
      <c r="AY27" s="32"/>
      <c r="AZ27" s="32"/>
    </row>
    <row r="28" spans="1:67" ht="12" customHeight="1">
      <c r="A28" s="43"/>
      <c r="B28" s="85"/>
      <c r="C28" s="44"/>
      <c r="D28" s="84"/>
      <c r="E28" s="4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5"/>
      <c r="AA28" s="57"/>
      <c r="AB28" s="43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5"/>
      <c r="AT28" s="57"/>
      <c r="AU28" s="57"/>
      <c r="AV28" s="4"/>
      <c r="AW28" s="42"/>
      <c r="AX28" s="18"/>
      <c r="AY28" s="32"/>
      <c r="AZ28" s="32"/>
      <c r="BA28" s="62">
        <f>BB28+BC28</f>
        <v>0</v>
      </c>
      <c r="BB28" s="63">
        <f>COUNTIF(E28:Z28,0)</f>
        <v>0</v>
      </c>
      <c r="BC28" s="63">
        <f>COUNTIF(AB28:AS28,0)</f>
        <v>0</v>
      </c>
      <c r="BD28" s="61"/>
      <c r="BE28" s="62">
        <f>BF28+BG28</f>
        <v>0</v>
      </c>
      <c r="BF28" s="63">
        <f>COUNTIF(E28:Z28,1)</f>
        <v>0</v>
      </c>
      <c r="BG28" s="63">
        <f>COUNTIF(AB28:AS28,1)</f>
        <v>0</v>
      </c>
      <c r="BH28" s="61"/>
      <c r="BI28" s="62">
        <f>BJ28+BK28</f>
        <v>0</v>
      </c>
      <c r="BJ28" s="63">
        <f>COUNTIF(E28:Z28,2)</f>
        <v>0</v>
      </c>
      <c r="BK28" s="63">
        <f>COUNTIF(AB28:AS28,2)</f>
        <v>0</v>
      </c>
      <c r="BL28" s="61"/>
      <c r="BM28" s="62">
        <f>BN28+BO28</f>
        <v>0</v>
      </c>
      <c r="BN28" s="63">
        <f>COUNTIF(E28:Z28,3)</f>
        <v>0</v>
      </c>
      <c r="BO28" s="63">
        <f>COUNTIF(AB28:AS28,3)</f>
        <v>0</v>
      </c>
    </row>
    <row r="29" spans="1:67" ht="12" customHeight="1">
      <c r="A29" s="95"/>
      <c r="B29" s="96"/>
      <c r="C29" s="97"/>
      <c r="D29" s="98"/>
      <c r="E29" s="95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9"/>
      <c r="AA29" s="100"/>
      <c r="AB29" s="95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9"/>
      <c r="AT29" s="100"/>
      <c r="AU29" s="100"/>
      <c r="AV29" s="4"/>
      <c r="AW29" s="40"/>
      <c r="AX29" s="18"/>
      <c r="AY29" s="32"/>
      <c r="AZ29" s="32"/>
      <c r="BA29" s="62" t="e">
        <f>#N/A</f>
        <v>#N/A</v>
      </c>
      <c r="BB29" s="63" t="e">
        <f>#N/A</f>
        <v>#N/A</v>
      </c>
      <c r="BC29" s="63" t="e">
        <f>#N/A</f>
        <v>#N/A</v>
      </c>
      <c r="BD29" s="61"/>
      <c r="BE29" s="62" t="e">
        <f>#N/A</f>
        <v>#N/A</v>
      </c>
      <c r="BF29" s="63" t="e">
        <f>#N/A</f>
        <v>#N/A</v>
      </c>
      <c r="BG29" s="63" t="e">
        <f>#N/A</f>
        <v>#N/A</v>
      </c>
      <c r="BH29" s="61"/>
      <c r="BI29" s="62" t="e">
        <f>#N/A</f>
        <v>#N/A</v>
      </c>
      <c r="BJ29" s="63" t="e">
        <f>#N/A</f>
        <v>#N/A</v>
      </c>
      <c r="BK29" s="63" t="e">
        <f>#N/A</f>
        <v>#N/A</v>
      </c>
      <c r="BL29" s="61"/>
      <c r="BM29" s="62" t="e">
        <f>#N/A</f>
        <v>#N/A</v>
      </c>
      <c r="BN29" s="63" t="e">
        <f>#N/A</f>
        <v>#N/A</v>
      </c>
      <c r="BO29" s="63" t="e">
        <f>#N/A</f>
        <v>#N/A</v>
      </c>
    </row>
    <row r="30" spans="1:67" ht="12" customHeight="1">
      <c r="A30" s="37"/>
      <c r="B30" s="72"/>
      <c r="C30" s="34"/>
      <c r="D30" s="73"/>
      <c r="E30" s="37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8"/>
      <c r="AA30" s="55"/>
      <c r="AB30" s="37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8"/>
      <c r="AT30" s="55"/>
      <c r="AU30" s="55"/>
      <c r="AV30" s="4"/>
      <c r="AW30" s="41"/>
      <c r="AX30" s="18"/>
      <c r="AY30" s="32"/>
      <c r="AZ30" s="32"/>
      <c r="BA30" s="62" t="e">
        <f>#N/A</f>
        <v>#N/A</v>
      </c>
      <c r="BB30" s="63" t="e">
        <f>#N/A</f>
        <v>#N/A</v>
      </c>
      <c r="BC30" s="63" t="e">
        <f>#N/A</f>
        <v>#N/A</v>
      </c>
      <c r="BD30" s="61"/>
      <c r="BE30" s="62" t="e">
        <f>#N/A</f>
        <v>#N/A</v>
      </c>
      <c r="BF30" s="63" t="e">
        <f>#N/A</f>
        <v>#N/A</v>
      </c>
      <c r="BG30" s="63" t="e">
        <f>#N/A</f>
        <v>#N/A</v>
      </c>
      <c r="BH30" s="61"/>
      <c r="BI30" s="62" t="e">
        <f>#N/A</f>
        <v>#N/A</v>
      </c>
      <c r="BJ30" s="63" t="e">
        <f>#N/A</f>
        <v>#N/A</v>
      </c>
      <c r="BK30" s="63" t="e">
        <f>#N/A</f>
        <v>#N/A</v>
      </c>
      <c r="BL30" s="61"/>
      <c r="BM30" s="62" t="e">
        <f>#N/A</f>
        <v>#N/A</v>
      </c>
      <c r="BN30" s="63" t="e">
        <f>#N/A</f>
        <v>#N/A</v>
      </c>
      <c r="BO30" s="63" t="e">
        <f>#N/A</f>
        <v>#N/A</v>
      </c>
    </row>
    <row r="31" spans="1:67" ht="12" customHeight="1">
      <c r="A31" s="95"/>
      <c r="B31" s="96"/>
      <c r="C31" s="97"/>
      <c r="D31" s="98"/>
      <c r="E31" s="95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9"/>
      <c r="AA31" s="100"/>
      <c r="AB31" s="95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9"/>
      <c r="AT31" s="100"/>
      <c r="AU31" s="100"/>
      <c r="AV31" s="4"/>
      <c r="AW31" s="40"/>
      <c r="AX31" s="18"/>
      <c r="AY31" s="32"/>
      <c r="AZ31" s="32"/>
      <c r="BA31" s="62" t="e">
        <f>#N/A</f>
        <v>#N/A</v>
      </c>
      <c r="BB31" s="63" t="e">
        <f>#N/A</f>
        <v>#N/A</v>
      </c>
      <c r="BC31" s="63" t="e">
        <f>#N/A</f>
        <v>#N/A</v>
      </c>
      <c r="BD31" s="61"/>
      <c r="BE31" s="62" t="e">
        <f>#N/A</f>
        <v>#N/A</v>
      </c>
      <c r="BF31" s="63" t="e">
        <f>#N/A</f>
        <v>#N/A</v>
      </c>
      <c r="BG31" s="63" t="e">
        <f>#N/A</f>
        <v>#N/A</v>
      </c>
      <c r="BH31" s="61"/>
      <c r="BI31" s="62" t="e">
        <f>#N/A</f>
        <v>#N/A</v>
      </c>
      <c r="BJ31" s="63" t="e">
        <f>#N/A</f>
        <v>#N/A</v>
      </c>
      <c r="BK31" s="63" t="e">
        <f>#N/A</f>
        <v>#N/A</v>
      </c>
      <c r="BL31" s="61"/>
      <c r="BM31" s="62" t="e">
        <f>#N/A</f>
        <v>#N/A</v>
      </c>
      <c r="BN31" s="63" t="e">
        <f>#N/A</f>
        <v>#N/A</v>
      </c>
      <c r="BO31" s="63" t="e">
        <f>#N/A</f>
        <v>#N/A</v>
      </c>
    </row>
    <row r="32" spans="1:67" ht="12" customHeight="1">
      <c r="A32" s="37"/>
      <c r="B32" s="72"/>
      <c r="C32" s="34"/>
      <c r="D32" s="73"/>
      <c r="E32" s="37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8"/>
      <c r="AA32" s="55"/>
      <c r="AB32" s="37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8"/>
      <c r="AT32" s="55"/>
      <c r="AU32" s="55"/>
      <c r="AV32" s="4"/>
      <c r="AW32" s="41"/>
      <c r="AX32" s="18"/>
      <c r="AY32" s="32"/>
      <c r="AZ32" s="32"/>
      <c r="BA32" s="62" t="e">
        <f>#N/A</f>
        <v>#N/A</v>
      </c>
      <c r="BB32" s="63" t="e">
        <f>#N/A</f>
        <v>#N/A</v>
      </c>
      <c r="BC32" s="63" t="e">
        <f>#N/A</f>
        <v>#N/A</v>
      </c>
      <c r="BD32" s="61"/>
      <c r="BE32" s="62" t="e">
        <f>#N/A</f>
        <v>#N/A</v>
      </c>
      <c r="BF32" s="63" t="e">
        <f>#N/A</f>
        <v>#N/A</v>
      </c>
      <c r="BG32" s="63" t="e">
        <f>#N/A</f>
        <v>#N/A</v>
      </c>
      <c r="BH32" s="61"/>
      <c r="BI32" s="62" t="e">
        <f>#N/A</f>
        <v>#N/A</v>
      </c>
      <c r="BJ32" s="63" t="e">
        <f>#N/A</f>
        <v>#N/A</v>
      </c>
      <c r="BK32" s="63" t="e">
        <f>#N/A</f>
        <v>#N/A</v>
      </c>
      <c r="BL32" s="61"/>
      <c r="BM32" s="62" t="e">
        <f>#N/A</f>
        <v>#N/A</v>
      </c>
      <c r="BN32" s="63" t="e">
        <f>#N/A</f>
        <v>#N/A</v>
      </c>
      <c r="BO32" s="63" t="e">
        <f>#N/A</f>
        <v>#N/A</v>
      </c>
    </row>
    <row r="33" spans="1:67" ht="12" customHeight="1">
      <c r="A33" s="95"/>
      <c r="B33" s="96"/>
      <c r="C33" s="97"/>
      <c r="D33" s="98"/>
      <c r="E33" s="95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9"/>
      <c r="AA33" s="100"/>
      <c r="AB33" s="95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9"/>
      <c r="AT33" s="100"/>
      <c r="AU33" s="100"/>
      <c r="AV33" s="4"/>
      <c r="AW33" s="40"/>
      <c r="AX33" s="18"/>
      <c r="AY33" s="32"/>
      <c r="AZ33" s="32"/>
      <c r="BA33" s="62" t="e">
        <f>#N/A</f>
        <v>#N/A</v>
      </c>
      <c r="BB33" s="63" t="e">
        <f>#N/A</f>
        <v>#N/A</v>
      </c>
      <c r="BC33" s="63" t="e">
        <f>#N/A</f>
        <v>#N/A</v>
      </c>
      <c r="BD33" s="61"/>
      <c r="BE33" s="62" t="e">
        <f>#N/A</f>
        <v>#N/A</v>
      </c>
      <c r="BF33" s="63" t="e">
        <f>#N/A</f>
        <v>#N/A</v>
      </c>
      <c r="BG33" s="63" t="e">
        <f>#N/A</f>
        <v>#N/A</v>
      </c>
      <c r="BH33" s="61"/>
      <c r="BI33" s="62" t="e">
        <f>#N/A</f>
        <v>#N/A</v>
      </c>
      <c r="BJ33" s="63" t="e">
        <f>#N/A</f>
        <v>#N/A</v>
      </c>
      <c r="BK33" s="63" t="e">
        <f>#N/A</f>
        <v>#N/A</v>
      </c>
      <c r="BL33" s="61"/>
      <c r="BM33" s="62" t="e">
        <f>#N/A</f>
        <v>#N/A</v>
      </c>
      <c r="BN33" s="63" t="e">
        <f>#N/A</f>
        <v>#N/A</v>
      </c>
      <c r="BO33" s="63" t="e">
        <f>#N/A</f>
        <v>#N/A</v>
      </c>
    </row>
    <row r="34" spans="1:67" ht="12" customHeight="1">
      <c r="A34" s="37"/>
      <c r="B34" s="72"/>
      <c r="C34" s="34"/>
      <c r="D34" s="73"/>
      <c r="E34" s="37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8"/>
      <c r="AA34" s="55"/>
      <c r="AB34" s="37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8"/>
      <c r="AT34" s="55"/>
      <c r="AU34" s="55"/>
      <c r="AV34" s="4"/>
      <c r="AW34" s="41"/>
      <c r="AX34" s="18"/>
      <c r="AY34" s="32"/>
      <c r="AZ34" s="32"/>
      <c r="BA34" s="62" t="e">
        <f>#N/A</f>
        <v>#N/A</v>
      </c>
      <c r="BB34" s="63" t="e">
        <f>#N/A</f>
        <v>#N/A</v>
      </c>
      <c r="BC34" s="63" t="e">
        <f>#N/A</f>
        <v>#N/A</v>
      </c>
      <c r="BD34" s="61"/>
      <c r="BE34" s="62" t="e">
        <f>#N/A</f>
        <v>#N/A</v>
      </c>
      <c r="BF34" s="63" t="e">
        <f>#N/A</f>
        <v>#N/A</v>
      </c>
      <c r="BG34" s="63" t="e">
        <f>#N/A</f>
        <v>#N/A</v>
      </c>
      <c r="BH34" s="61"/>
      <c r="BI34" s="62" t="e">
        <f>#N/A</f>
        <v>#N/A</v>
      </c>
      <c r="BJ34" s="63" t="e">
        <f>#N/A</f>
        <v>#N/A</v>
      </c>
      <c r="BK34" s="63" t="e">
        <f>#N/A</f>
        <v>#N/A</v>
      </c>
      <c r="BL34" s="61"/>
      <c r="BM34" s="62" t="e">
        <f>#N/A</f>
        <v>#N/A</v>
      </c>
      <c r="BN34" s="63" t="e">
        <f>#N/A</f>
        <v>#N/A</v>
      </c>
      <c r="BO34" s="63" t="e">
        <f>#N/A</f>
        <v>#N/A</v>
      </c>
    </row>
    <row r="35" spans="1:67" ht="12" customHeight="1">
      <c r="A35" s="95"/>
      <c r="B35" s="96"/>
      <c r="C35" s="97"/>
      <c r="D35" s="98"/>
      <c r="E35" s="95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9"/>
      <c r="AA35" s="100"/>
      <c r="AB35" s="95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9"/>
      <c r="AT35" s="100"/>
      <c r="AU35" s="100"/>
      <c r="AV35" s="4"/>
      <c r="AW35" s="40"/>
      <c r="AX35" s="18"/>
      <c r="AY35" s="32"/>
      <c r="AZ35" s="32"/>
      <c r="BA35" s="62" t="e">
        <f>#N/A</f>
        <v>#N/A</v>
      </c>
      <c r="BB35" s="63" t="e">
        <f>#N/A</f>
        <v>#N/A</v>
      </c>
      <c r="BC35" s="63" t="e">
        <f>#N/A</f>
        <v>#N/A</v>
      </c>
      <c r="BD35" s="61"/>
      <c r="BE35" s="62" t="e">
        <f>#N/A</f>
        <v>#N/A</v>
      </c>
      <c r="BF35" s="63" t="e">
        <f>#N/A</f>
        <v>#N/A</v>
      </c>
      <c r="BG35" s="63" t="e">
        <f>#N/A</f>
        <v>#N/A</v>
      </c>
      <c r="BH35" s="61"/>
      <c r="BI35" s="62" t="e">
        <f>#N/A</f>
        <v>#N/A</v>
      </c>
      <c r="BJ35" s="63" t="e">
        <f>#N/A</f>
        <v>#N/A</v>
      </c>
      <c r="BK35" s="63" t="e">
        <f>#N/A</f>
        <v>#N/A</v>
      </c>
      <c r="BL35" s="61"/>
      <c r="BM35" s="62" t="e">
        <f>#N/A</f>
        <v>#N/A</v>
      </c>
      <c r="BN35" s="63" t="e">
        <f>#N/A</f>
        <v>#N/A</v>
      </c>
      <c r="BO35" s="63" t="e">
        <f>#N/A</f>
        <v>#N/A</v>
      </c>
    </row>
    <row r="36" spans="1:67" ht="12" customHeight="1">
      <c r="A36" s="37"/>
      <c r="B36" s="72"/>
      <c r="C36" s="34"/>
      <c r="D36" s="73"/>
      <c r="E36" s="37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8"/>
      <c r="AA36" s="55"/>
      <c r="AB36" s="37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8"/>
      <c r="AT36" s="55"/>
      <c r="AU36" s="55"/>
      <c r="AV36" s="4"/>
      <c r="AW36" s="41"/>
      <c r="AX36" s="18"/>
      <c r="AY36" s="32"/>
      <c r="AZ36" s="32"/>
      <c r="BA36" s="62" t="e">
        <f>#N/A</f>
        <v>#N/A</v>
      </c>
      <c r="BB36" s="63" t="e">
        <f>#N/A</f>
        <v>#N/A</v>
      </c>
      <c r="BC36" s="63" t="e">
        <f>#N/A</f>
        <v>#N/A</v>
      </c>
      <c r="BD36" s="61"/>
      <c r="BE36" s="62" t="e">
        <f>#N/A</f>
        <v>#N/A</v>
      </c>
      <c r="BF36" s="63" t="e">
        <f>#N/A</f>
        <v>#N/A</v>
      </c>
      <c r="BG36" s="63" t="e">
        <f>#N/A</f>
        <v>#N/A</v>
      </c>
      <c r="BH36" s="61"/>
      <c r="BI36" s="62" t="e">
        <f>#N/A</f>
        <v>#N/A</v>
      </c>
      <c r="BJ36" s="63" t="e">
        <f>#N/A</f>
        <v>#N/A</v>
      </c>
      <c r="BK36" s="63" t="e">
        <f>#N/A</f>
        <v>#N/A</v>
      </c>
      <c r="BL36" s="61"/>
      <c r="BM36" s="62" t="e">
        <f>#N/A</f>
        <v>#N/A</v>
      </c>
      <c r="BN36" s="63" t="e">
        <f>#N/A</f>
        <v>#N/A</v>
      </c>
      <c r="BO36" s="63" t="e">
        <f>#N/A</f>
        <v>#N/A</v>
      </c>
    </row>
    <row r="37" spans="1:67" ht="12" customHeight="1">
      <c r="A37" s="95"/>
      <c r="B37" s="96"/>
      <c r="C37" s="97"/>
      <c r="D37" s="98"/>
      <c r="E37" s="95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9"/>
      <c r="AA37" s="100"/>
      <c r="AB37" s="95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9"/>
      <c r="AT37" s="100"/>
      <c r="AU37" s="100"/>
      <c r="AV37" s="4"/>
      <c r="AW37" s="40"/>
      <c r="AX37" s="18"/>
      <c r="AY37" s="32"/>
      <c r="AZ37" s="32"/>
      <c r="BA37" s="62" t="e">
        <f>#N/A</f>
        <v>#N/A</v>
      </c>
      <c r="BB37" s="63" t="e">
        <f>#N/A</f>
        <v>#N/A</v>
      </c>
      <c r="BC37" s="63" t="e">
        <f>#N/A</f>
        <v>#N/A</v>
      </c>
      <c r="BD37" s="61"/>
      <c r="BE37" s="62" t="e">
        <f>#N/A</f>
        <v>#N/A</v>
      </c>
      <c r="BF37" s="63" t="e">
        <f>#N/A</f>
        <v>#N/A</v>
      </c>
      <c r="BG37" s="63" t="e">
        <f>#N/A</f>
        <v>#N/A</v>
      </c>
      <c r="BH37" s="61"/>
      <c r="BI37" s="62" t="e">
        <f>#N/A</f>
        <v>#N/A</v>
      </c>
      <c r="BJ37" s="63" t="e">
        <f>#N/A</f>
        <v>#N/A</v>
      </c>
      <c r="BK37" s="63" t="e">
        <f>#N/A</f>
        <v>#N/A</v>
      </c>
      <c r="BL37" s="61"/>
      <c r="BM37" s="62" t="e">
        <f>#N/A</f>
        <v>#N/A</v>
      </c>
      <c r="BN37" s="63" t="e">
        <f>#N/A</f>
        <v>#N/A</v>
      </c>
      <c r="BO37" s="63" t="e">
        <f>#N/A</f>
        <v>#N/A</v>
      </c>
    </row>
    <row r="38" spans="1:67" ht="12" customHeight="1">
      <c r="A38" s="37"/>
      <c r="B38" s="72"/>
      <c r="C38" s="34"/>
      <c r="D38" s="73"/>
      <c r="E38" s="37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8"/>
      <c r="AA38" s="55"/>
      <c r="AB38" s="37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8"/>
      <c r="AT38" s="55"/>
      <c r="AU38" s="55"/>
      <c r="AV38" s="4"/>
      <c r="AW38" s="41"/>
      <c r="AX38" s="18"/>
      <c r="AY38" s="32"/>
      <c r="AZ38" s="32"/>
      <c r="BA38" s="62" t="e">
        <f>#N/A</f>
        <v>#N/A</v>
      </c>
      <c r="BB38" s="63" t="e">
        <f>#N/A</f>
        <v>#N/A</v>
      </c>
      <c r="BC38" s="63" t="e">
        <f>#N/A</f>
        <v>#N/A</v>
      </c>
      <c r="BD38" s="61"/>
      <c r="BE38" s="62" t="e">
        <f>#N/A</f>
        <v>#N/A</v>
      </c>
      <c r="BF38" s="63" t="e">
        <f>#N/A</f>
        <v>#N/A</v>
      </c>
      <c r="BG38" s="63" t="e">
        <f>#N/A</f>
        <v>#N/A</v>
      </c>
      <c r="BH38" s="61"/>
      <c r="BI38" s="62" t="e">
        <f>#N/A</f>
        <v>#N/A</v>
      </c>
      <c r="BJ38" s="63" t="e">
        <f>#N/A</f>
        <v>#N/A</v>
      </c>
      <c r="BK38" s="63" t="e">
        <f>#N/A</f>
        <v>#N/A</v>
      </c>
      <c r="BL38" s="61"/>
      <c r="BM38" s="62" t="e">
        <f>#N/A</f>
        <v>#N/A</v>
      </c>
      <c r="BN38" s="63" t="e">
        <f>#N/A</f>
        <v>#N/A</v>
      </c>
      <c r="BO38" s="63" t="e">
        <f>#N/A</f>
        <v>#N/A</v>
      </c>
    </row>
    <row r="39" spans="1:67" ht="12" customHeight="1">
      <c r="A39" s="95"/>
      <c r="B39" s="96"/>
      <c r="C39" s="97"/>
      <c r="D39" s="98"/>
      <c r="E39" s="95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9"/>
      <c r="AA39" s="100"/>
      <c r="AB39" s="95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9"/>
      <c r="AT39" s="100"/>
      <c r="AU39" s="100"/>
      <c r="AV39" s="4"/>
      <c r="AW39" s="40"/>
      <c r="AX39" s="18"/>
      <c r="AY39" s="32"/>
      <c r="AZ39" s="32"/>
      <c r="BA39" s="62" t="e">
        <f>#N/A</f>
        <v>#N/A</v>
      </c>
      <c r="BB39" s="63" t="e">
        <f>#N/A</f>
        <v>#N/A</v>
      </c>
      <c r="BC39" s="63" t="e">
        <f>#N/A</f>
        <v>#N/A</v>
      </c>
      <c r="BD39" s="61"/>
      <c r="BE39" s="62" t="e">
        <f>#N/A</f>
        <v>#N/A</v>
      </c>
      <c r="BF39" s="63" t="e">
        <f>#N/A</f>
        <v>#N/A</v>
      </c>
      <c r="BG39" s="63" t="e">
        <f>#N/A</f>
        <v>#N/A</v>
      </c>
      <c r="BH39" s="61"/>
      <c r="BI39" s="62" t="e">
        <f>#N/A</f>
        <v>#N/A</v>
      </c>
      <c r="BJ39" s="63" t="e">
        <f>#N/A</f>
        <v>#N/A</v>
      </c>
      <c r="BK39" s="63" t="e">
        <f>#N/A</f>
        <v>#N/A</v>
      </c>
      <c r="BL39" s="61"/>
      <c r="BM39" s="62" t="e">
        <f>#N/A</f>
        <v>#N/A</v>
      </c>
      <c r="BN39" s="63" t="e">
        <f>#N/A</f>
        <v>#N/A</v>
      </c>
      <c r="BO39" s="63" t="e">
        <f>#N/A</f>
        <v>#N/A</v>
      </c>
    </row>
    <row r="40" spans="1:67" ht="12" customHeight="1">
      <c r="A40" s="37"/>
      <c r="B40" s="72"/>
      <c r="C40" s="34"/>
      <c r="D40" s="73"/>
      <c r="E40" s="37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8"/>
      <c r="AA40" s="55"/>
      <c r="AB40" s="3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8"/>
      <c r="AT40" s="55"/>
      <c r="AU40" s="55"/>
      <c r="AV40" s="4"/>
      <c r="AW40" s="41"/>
      <c r="AX40" s="18"/>
      <c r="AY40" s="32"/>
      <c r="AZ40" s="32"/>
      <c r="BA40" s="62" t="e">
        <f>#N/A</f>
        <v>#N/A</v>
      </c>
      <c r="BB40" s="63" t="e">
        <f>#N/A</f>
        <v>#N/A</v>
      </c>
      <c r="BC40" s="63" t="e">
        <f>#N/A</f>
        <v>#N/A</v>
      </c>
      <c r="BD40" s="61"/>
      <c r="BE40" s="62" t="e">
        <f>#N/A</f>
        <v>#N/A</v>
      </c>
      <c r="BF40" s="63" t="e">
        <f>#N/A</f>
        <v>#N/A</v>
      </c>
      <c r="BG40" s="63" t="e">
        <f>#N/A</f>
        <v>#N/A</v>
      </c>
      <c r="BH40" s="61"/>
      <c r="BI40" s="62" t="e">
        <f>#N/A</f>
        <v>#N/A</v>
      </c>
      <c r="BJ40" s="63" t="e">
        <f>#N/A</f>
        <v>#N/A</v>
      </c>
      <c r="BK40" s="63" t="e">
        <f>#N/A</f>
        <v>#N/A</v>
      </c>
      <c r="BL40" s="61"/>
      <c r="BM40" s="62" t="e">
        <f>#N/A</f>
        <v>#N/A</v>
      </c>
      <c r="BN40" s="63" t="e">
        <f>#N/A</f>
        <v>#N/A</v>
      </c>
      <c r="BO40" s="63" t="e">
        <f>#N/A</f>
        <v>#N/A</v>
      </c>
    </row>
    <row r="41" spans="1:67" ht="12" customHeight="1">
      <c r="A41" s="95"/>
      <c r="B41" s="96"/>
      <c r="C41" s="97"/>
      <c r="D41" s="98"/>
      <c r="E41" s="95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9"/>
      <c r="AA41" s="100"/>
      <c r="AB41" s="95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9"/>
      <c r="AT41" s="100"/>
      <c r="AU41" s="100"/>
      <c r="AV41" s="4"/>
      <c r="AW41" s="40"/>
      <c r="AX41" s="18"/>
      <c r="AY41" s="32"/>
      <c r="AZ41" s="32"/>
      <c r="BA41" s="62" t="e">
        <f>#N/A</f>
        <v>#N/A</v>
      </c>
      <c r="BB41" s="63" t="e">
        <f>#N/A</f>
        <v>#N/A</v>
      </c>
      <c r="BC41" s="63" t="e">
        <f>#N/A</f>
        <v>#N/A</v>
      </c>
      <c r="BD41" s="61"/>
      <c r="BE41" s="62" t="e">
        <f>#N/A</f>
        <v>#N/A</v>
      </c>
      <c r="BF41" s="63" t="e">
        <f>#N/A</f>
        <v>#N/A</v>
      </c>
      <c r="BG41" s="63" t="e">
        <f>#N/A</f>
        <v>#N/A</v>
      </c>
      <c r="BH41" s="61"/>
      <c r="BI41" s="62" t="e">
        <f>#N/A</f>
        <v>#N/A</v>
      </c>
      <c r="BJ41" s="63" t="e">
        <f>#N/A</f>
        <v>#N/A</v>
      </c>
      <c r="BK41" s="63" t="e">
        <f>#N/A</f>
        <v>#N/A</v>
      </c>
      <c r="BL41" s="61"/>
      <c r="BM41" s="62" t="e">
        <f>#N/A</f>
        <v>#N/A</v>
      </c>
      <c r="BN41" s="63" t="e">
        <f>#N/A</f>
        <v>#N/A</v>
      </c>
      <c r="BO41" s="63" t="e">
        <f>#N/A</f>
        <v>#N/A</v>
      </c>
    </row>
    <row r="42" spans="1:67" ht="12" customHeight="1">
      <c r="A42" s="37"/>
      <c r="B42" s="72"/>
      <c r="C42" s="34"/>
      <c r="D42" s="73"/>
      <c r="E42" s="37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8"/>
      <c r="AA42" s="55"/>
      <c r="AB42" s="3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8"/>
      <c r="AT42" s="55"/>
      <c r="AU42" s="55"/>
      <c r="AV42" s="4"/>
      <c r="AW42" s="41"/>
      <c r="AX42" s="18"/>
      <c r="AY42" s="32"/>
      <c r="AZ42" s="32"/>
      <c r="BA42" s="62" t="e">
        <f>#N/A</f>
        <v>#N/A</v>
      </c>
      <c r="BB42" s="63" t="e">
        <f>#N/A</f>
        <v>#N/A</v>
      </c>
      <c r="BC42" s="63" t="e">
        <f>#N/A</f>
        <v>#N/A</v>
      </c>
      <c r="BD42" s="61"/>
      <c r="BE42" s="62" t="e">
        <f>#N/A</f>
        <v>#N/A</v>
      </c>
      <c r="BF42" s="63" t="e">
        <f>#N/A</f>
        <v>#N/A</v>
      </c>
      <c r="BG42" s="63" t="e">
        <f>#N/A</f>
        <v>#N/A</v>
      </c>
      <c r="BH42" s="61"/>
      <c r="BI42" s="62" t="e">
        <f>#N/A</f>
        <v>#N/A</v>
      </c>
      <c r="BJ42" s="63" t="e">
        <f>#N/A</f>
        <v>#N/A</v>
      </c>
      <c r="BK42" s="63" t="e">
        <f>#N/A</f>
        <v>#N/A</v>
      </c>
      <c r="BL42" s="61"/>
      <c r="BM42" s="62" t="e">
        <f>#N/A</f>
        <v>#N/A</v>
      </c>
      <c r="BN42" s="63" t="e">
        <f>#N/A</f>
        <v>#N/A</v>
      </c>
      <c r="BO42" s="63" t="e">
        <f>#N/A</f>
        <v>#N/A</v>
      </c>
    </row>
    <row r="43" spans="1:67" ht="12" customHeight="1">
      <c r="A43" s="95"/>
      <c r="B43" s="96"/>
      <c r="C43" s="97"/>
      <c r="D43" s="98"/>
      <c r="E43" s="95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9"/>
      <c r="AA43" s="100"/>
      <c r="AB43" s="95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9"/>
      <c r="AT43" s="100"/>
      <c r="AU43" s="100"/>
      <c r="AV43" s="4"/>
      <c r="AW43" s="40"/>
      <c r="AX43" s="18"/>
      <c r="AY43" s="32"/>
      <c r="AZ43" s="32"/>
      <c r="BA43" s="62" t="e">
        <f>#N/A</f>
        <v>#N/A</v>
      </c>
      <c r="BB43" s="63" t="e">
        <f>#N/A</f>
        <v>#N/A</v>
      </c>
      <c r="BC43" s="63" t="e">
        <f>#N/A</f>
        <v>#N/A</v>
      </c>
      <c r="BD43" s="61"/>
      <c r="BE43" s="62" t="e">
        <f>#N/A</f>
        <v>#N/A</v>
      </c>
      <c r="BF43" s="63" t="e">
        <f>#N/A</f>
        <v>#N/A</v>
      </c>
      <c r="BG43" s="63" t="e">
        <f>#N/A</f>
        <v>#N/A</v>
      </c>
      <c r="BH43" s="61"/>
      <c r="BI43" s="62" t="e">
        <f>#N/A</f>
        <v>#N/A</v>
      </c>
      <c r="BJ43" s="63" t="e">
        <f>#N/A</f>
        <v>#N/A</v>
      </c>
      <c r="BK43" s="63" t="e">
        <f>#N/A</f>
        <v>#N/A</v>
      </c>
      <c r="BL43" s="61"/>
      <c r="BM43" s="62" t="e">
        <f>#N/A</f>
        <v>#N/A</v>
      </c>
      <c r="BN43" s="63" t="e">
        <f>#N/A</f>
        <v>#N/A</v>
      </c>
      <c r="BO43" s="63" t="e">
        <f>#N/A</f>
        <v>#N/A</v>
      </c>
    </row>
    <row r="44" spans="1:67" ht="12" customHeight="1">
      <c r="A44" s="37"/>
      <c r="B44" s="72"/>
      <c r="C44" s="34"/>
      <c r="D44" s="73"/>
      <c r="E44" s="37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8"/>
      <c r="AA44" s="55"/>
      <c r="AB44" s="3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8"/>
      <c r="AT44" s="55"/>
      <c r="AU44" s="55"/>
      <c r="AV44" s="4"/>
      <c r="AW44" s="41"/>
      <c r="AX44" s="18"/>
      <c r="AY44" s="32"/>
      <c r="AZ44" s="32"/>
      <c r="BA44" s="62" t="e">
        <f>#N/A</f>
        <v>#N/A</v>
      </c>
      <c r="BB44" s="63" t="e">
        <f>#N/A</f>
        <v>#N/A</v>
      </c>
      <c r="BC44" s="63" t="e">
        <f>#N/A</f>
        <v>#N/A</v>
      </c>
      <c r="BD44" s="61"/>
      <c r="BE44" s="62" t="e">
        <f>#N/A</f>
        <v>#N/A</v>
      </c>
      <c r="BF44" s="63" t="e">
        <f>#N/A</f>
        <v>#N/A</v>
      </c>
      <c r="BG44" s="63" t="e">
        <f>#N/A</f>
        <v>#N/A</v>
      </c>
      <c r="BH44" s="61"/>
      <c r="BI44" s="62" t="e">
        <f>#N/A</f>
        <v>#N/A</v>
      </c>
      <c r="BJ44" s="63" t="e">
        <f>#N/A</f>
        <v>#N/A</v>
      </c>
      <c r="BK44" s="63" t="e">
        <f>#N/A</f>
        <v>#N/A</v>
      </c>
      <c r="BL44" s="61"/>
      <c r="BM44" s="62" t="e">
        <f>#N/A</f>
        <v>#N/A</v>
      </c>
      <c r="BN44" s="63" t="e">
        <f>#N/A</f>
        <v>#N/A</v>
      </c>
      <c r="BO44" s="63" t="e">
        <f>#N/A</f>
        <v>#N/A</v>
      </c>
    </row>
    <row r="45" spans="1:67" ht="12" customHeight="1">
      <c r="A45" s="95"/>
      <c r="B45" s="96"/>
      <c r="C45" s="97"/>
      <c r="D45" s="98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9"/>
      <c r="AA45" s="100"/>
      <c r="AB45" s="95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9"/>
      <c r="AT45" s="100"/>
      <c r="AU45" s="100"/>
      <c r="AV45" s="4"/>
      <c r="AW45" s="40"/>
      <c r="AX45" s="18"/>
      <c r="AY45" s="32"/>
      <c r="AZ45" s="32"/>
      <c r="BA45" s="62" t="e">
        <f>#N/A</f>
        <v>#N/A</v>
      </c>
      <c r="BB45" s="63" t="e">
        <f>#N/A</f>
        <v>#N/A</v>
      </c>
      <c r="BC45" s="63" t="e">
        <f>#N/A</f>
        <v>#N/A</v>
      </c>
      <c r="BD45" s="61"/>
      <c r="BE45" s="62" t="e">
        <f>#N/A</f>
        <v>#N/A</v>
      </c>
      <c r="BF45" s="63" t="e">
        <f>#N/A</f>
        <v>#N/A</v>
      </c>
      <c r="BG45" s="63" t="e">
        <f>#N/A</f>
        <v>#N/A</v>
      </c>
      <c r="BH45" s="61"/>
      <c r="BI45" s="62" t="e">
        <f>#N/A</f>
        <v>#N/A</v>
      </c>
      <c r="BJ45" s="63" t="e">
        <f>#N/A</f>
        <v>#N/A</v>
      </c>
      <c r="BK45" s="63" t="e">
        <f>#N/A</f>
        <v>#N/A</v>
      </c>
      <c r="BL45" s="61"/>
      <c r="BM45" s="62" t="e">
        <f>#N/A</f>
        <v>#N/A</v>
      </c>
      <c r="BN45" s="63" t="e">
        <f>#N/A</f>
        <v>#N/A</v>
      </c>
      <c r="BO45" s="63" t="e">
        <f>#N/A</f>
        <v>#N/A</v>
      </c>
    </row>
    <row r="46" spans="1:67" ht="12" customHeight="1">
      <c r="A46" s="37"/>
      <c r="B46" s="72"/>
      <c r="C46" s="34"/>
      <c r="D46" s="73"/>
      <c r="E46" s="37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8"/>
      <c r="AA46" s="55"/>
      <c r="AB46" s="3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8"/>
      <c r="AT46" s="55"/>
      <c r="AU46" s="55"/>
      <c r="AV46" s="4"/>
      <c r="AW46" s="41"/>
      <c r="AX46" s="18"/>
      <c r="AY46" s="32"/>
      <c r="AZ46" s="32"/>
      <c r="BA46" s="62" t="e">
        <f>#N/A</f>
        <v>#N/A</v>
      </c>
      <c r="BB46" s="63" t="e">
        <f>#N/A</f>
        <v>#N/A</v>
      </c>
      <c r="BC46" s="63" t="e">
        <f>#N/A</f>
        <v>#N/A</v>
      </c>
      <c r="BD46" s="61"/>
      <c r="BE46" s="62" t="e">
        <f>#N/A</f>
        <v>#N/A</v>
      </c>
      <c r="BF46" s="63" t="e">
        <f>#N/A</f>
        <v>#N/A</v>
      </c>
      <c r="BG46" s="63" t="e">
        <f>#N/A</f>
        <v>#N/A</v>
      </c>
      <c r="BH46" s="61"/>
      <c r="BI46" s="62" t="e">
        <f>#N/A</f>
        <v>#N/A</v>
      </c>
      <c r="BJ46" s="63" t="e">
        <f>#N/A</f>
        <v>#N/A</v>
      </c>
      <c r="BK46" s="63" t="e">
        <f>#N/A</f>
        <v>#N/A</v>
      </c>
      <c r="BL46" s="61"/>
      <c r="BM46" s="62" t="e">
        <f>#N/A</f>
        <v>#N/A</v>
      </c>
      <c r="BN46" s="63" t="e">
        <f>#N/A</f>
        <v>#N/A</v>
      </c>
      <c r="BO46" s="63" t="e">
        <f>#N/A</f>
        <v>#N/A</v>
      </c>
    </row>
    <row r="47" spans="1:67" ht="12" customHeight="1">
      <c r="A47" s="95"/>
      <c r="B47" s="96"/>
      <c r="C47" s="97"/>
      <c r="D47" s="98"/>
      <c r="E47" s="95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9"/>
      <c r="AA47" s="100"/>
      <c r="AB47" s="95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9"/>
      <c r="AT47" s="100"/>
      <c r="AU47" s="100"/>
      <c r="AV47" s="4"/>
      <c r="AW47" s="40"/>
      <c r="AX47" s="32"/>
      <c r="AY47" s="32"/>
      <c r="AZ47" s="32"/>
      <c r="BA47" s="62" t="e">
        <f>#N/A</f>
        <v>#N/A</v>
      </c>
      <c r="BB47" s="63" t="e">
        <f>#N/A</f>
        <v>#N/A</v>
      </c>
      <c r="BC47" s="63" t="e">
        <f>#N/A</f>
        <v>#N/A</v>
      </c>
      <c r="BD47" s="61"/>
      <c r="BE47" s="62" t="e">
        <f>#N/A</f>
        <v>#N/A</v>
      </c>
      <c r="BF47" s="63" t="e">
        <f>#N/A</f>
        <v>#N/A</v>
      </c>
      <c r="BG47" s="63" t="e">
        <f>#N/A</f>
        <v>#N/A</v>
      </c>
      <c r="BH47" s="61"/>
      <c r="BI47" s="62" t="e">
        <f>#N/A</f>
        <v>#N/A</v>
      </c>
      <c r="BJ47" s="63" t="e">
        <f>#N/A</f>
        <v>#N/A</v>
      </c>
      <c r="BK47" s="63" t="e">
        <f>#N/A</f>
        <v>#N/A</v>
      </c>
      <c r="BL47" s="61"/>
      <c r="BM47" s="62" t="e">
        <f>#N/A</f>
        <v>#N/A</v>
      </c>
      <c r="BN47" s="63" t="e">
        <f>#N/A</f>
        <v>#N/A</v>
      </c>
      <c r="BO47" s="63" t="e">
        <f>#N/A</f>
        <v>#N/A</v>
      </c>
    </row>
    <row r="48" spans="1:67" ht="12" customHeight="1">
      <c r="A48" s="37"/>
      <c r="B48" s="72"/>
      <c r="C48" s="34"/>
      <c r="D48" s="73"/>
      <c r="E48" s="37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8"/>
      <c r="AA48" s="55"/>
      <c r="AB48" s="37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8"/>
      <c r="AT48" s="55"/>
      <c r="AU48" s="55"/>
      <c r="AV48" s="4"/>
      <c r="AW48" s="41"/>
      <c r="AX48" s="32"/>
      <c r="AY48" s="32"/>
      <c r="AZ48" s="32"/>
      <c r="BA48" s="62" t="e">
        <f>#N/A</f>
        <v>#N/A</v>
      </c>
      <c r="BB48" s="63" t="e">
        <f>#N/A</f>
        <v>#N/A</v>
      </c>
      <c r="BC48" s="63" t="e">
        <f>#N/A</f>
        <v>#N/A</v>
      </c>
      <c r="BD48" s="61"/>
      <c r="BE48" s="62" t="e">
        <f>#N/A</f>
        <v>#N/A</v>
      </c>
      <c r="BF48" s="63" t="e">
        <f>#N/A</f>
        <v>#N/A</v>
      </c>
      <c r="BG48" s="63" t="e">
        <f>#N/A</f>
        <v>#N/A</v>
      </c>
      <c r="BH48" s="61"/>
      <c r="BI48" s="62" t="e">
        <f>#N/A</f>
        <v>#N/A</v>
      </c>
      <c r="BJ48" s="63" t="e">
        <f>#N/A</f>
        <v>#N/A</v>
      </c>
      <c r="BK48" s="63" t="e">
        <f>#N/A</f>
        <v>#N/A</v>
      </c>
      <c r="BL48" s="61"/>
      <c r="BM48" s="62" t="e">
        <f>#N/A</f>
        <v>#N/A</v>
      </c>
      <c r="BN48" s="63" t="e">
        <f>#N/A</f>
        <v>#N/A</v>
      </c>
      <c r="BO48" s="63" t="e">
        <f>#N/A</f>
        <v>#N/A</v>
      </c>
    </row>
    <row r="49" spans="1:67" ht="12" customHeight="1">
      <c r="A49" s="95"/>
      <c r="B49" s="96"/>
      <c r="C49" s="97"/>
      <c r="D49" s="98"/>
      <c r="E49" s="95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9"/>
      <c r="AA49" s="100"/>
      <c r="AB49" s="95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9"/>
      <c r="AT49" s="100"/>
      <c r="AU49" s="100"/>
      <c r="AV49" s="4"/>
      <c r="AW49" s="40"/>
      <c r="AX49" s="32"/>
      <c r="AY49" s="32"/>
      <c r="AZ49" s="32"/>
      <c r="BA49" s="62" t="e">
        <f>#N/A</f>
        <v>#N/A</v>
      </c>
      <c r="BB49" s="63" t="e">
        <f>#N/A</f>
        <v>#N/A</v>
      </c>
      <c r="BC49" s="63" t="e">
        <f>#N/A</f>
        <v>#N/A</v>
      </c>
      <c r="BD49" s="61"/>
      <c r="BE49" s="62" t="e">
        <f>#N/A</f>
        <v>#N/A</v>
      </c>
      <c r="BF49" s="63" t="e">
        <f>#N/A</f>
        <v>#N/A</v>
      </c>
      <c r="BG49" s="63" t="e">
        <f>#N/A</f>
        <v>#N/A</v>
      </c>
      <c r="BH49" s="61"/>
      <c r="BI49" s="62" t="e">
        <f>#N/A</f>
        <v>#N/A</v>
      </c>
      <c r="BJ49" s="63" t="e">
        <f>#N/A</f>
        <v>#N/A</v>
      </c>
      <c r="BK49" s="63" t="e">
        <f>#N/A</f>
        <v>#N/A</v>
      </c>
      <c r="BL49" s="61"/>
      <c r="BM49" s="62" t="e">
        <f>#N/A</f>
        <v>#N/A</v>
      </c>
      <c r="BN49" s="63" t="e">
        <f>#N/A</f>
        <v>#N/A</v>
      </c>
      <c r="BO49" s="63" t="e">
        <f>#N/A</f>
        <v>#N/A</v>
      </c>
    </row>
    <row r="50" spans="1:67" ht="12" customHeight="1">
      <c r="A50" s="37"/>
      <c r="B50" s="72"/>
      <c r="C50" s="34"/>
      <c r="D50" s="73"/>
      <c r="E50" s="37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8"/>
      <c r="AA50" s="55"/>
      <c r="AB50" s="37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8"/>
      <c r="AT50" s="55"/>
      <c r="AU50" s="55"/>
      <c r="AV50" s="4"/>
      <c r="AW50" s="41"/>
      <c r="AX50" s="32"/>
      <c r="AY50" s="32"/>
      <c r="AZ50" s="32"/>
      <c r="BA50" s="62" t="e">
        <f>#N/A</f>
        <v>#N/A</v>
      </c>
      <c r="BB50" s="63" t="e">
        <f>#N/A</f>
        <v>#N/A</v>
      </c>
      <c r="BC50" s="63" t="e">
        <f>#N/A</f>
        <v>#N/A</v>
      </c>
      <c r="BD50" s="61"/>
      <c r="BE50" s="62" t="e">
        <f>#N/A</f>
        <v>#N/A</v>
      </c>
      <c r="BF50" s="63" t="e">
        <f>#N/A</f>
        <v>#N/A</v>
      </c>
      <c r="BG50" s="63" t="e">
        <f>#N/A</f>
        <v>#N/A</v>
      </c>
      <c r="BH50" s="61"/>
      <c r="BI50" s="62" t="e">
        <f>#N/A</f>
        <v>#N/A</v>
      </c>
      <c r="BJ50" s="63" t="e">
        <f>#N/A</f>
        <v>#N/A</v>
      </c>
      <c r="BK50" s="63" t="e">
        <f>#N/A</f>
        <v>#N/A</v>
      </c>
      <c r="BL50" s="61"/>
      <c r="BM50" s="62" t="e">
        <f>#N/A</f>
        <v>#N/A</v>
      </c>
      <c r="BN50" s="63" t="e">
        <f>#N/A</f>
        <v>#N/A</v>
      </c>
      <c r="BO50" s="63" t="e">
        <f>#N/A</f>
        <v>#N/A</v>
      </c>
    </row>
    <row r="51" spans="1:67" ht="12" customHeight="1">
      <c r="A51" s="95"/>
      <c r="B51" s="96"/>
      <c r="C51" s="97"/>
      <c r="D51" s="98"/>
      <c r="E51" s="95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9"/>
      <c r="AA51" s="100"/>
      <c r="AB51" s="95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9"/>
      <c r="AT51" s="100"/>
      <c r="AU51" s="100"/>
      <c r="AV51" s="4"/>
      <c r="AW51" s="40"/>
      <c r="AX51" s="32"/>
      <c r="AY51" s="32"/>
      <c r="AZ51" s="32"/>
      <c r="BA51" s="62" t="e">
        <f>#N/A</f>
        <v>#N/A</v>
      </c>
      <c r="BB51" s="63" t="e">
        <f>#N/A</f>
        <v>#N/A</v>
      </c>
      <c r="BC51" s="63" t="e">
        <f>#N/A</f>
        <v>#N/A</v>
      </c>
      <c r="BD51" s="61"/>
      <c r="BE51" s="62" t="e">
        <f>#N/A</f>
        <v>#N/A</v>
      </c>
      <c r="BF51" s="63" t="e">
        <f>#N/A</f>
        <v>#N/A</v>
      </c>
      <c r="BG51" s="63" t="e">
        <f>#N/A</f>
        <v>#N/A</v>
      </c>
      <c r="BH51" s="61"/>
      <c r="BI51" s="62" t="e">
        <f>#N/A</f>
        <v>#N/A</v>
      </c>
      <c r="BJ51" s="63" t="e">
        <f>#N/A</f>
        <v>#N/A</v>
      </c>
      <c r="BK51" s="63" t="e">
        <f>#N/A</f>
        <v>#N/A</v>
      </c>
      <c r="BL51" s="61"/>
      <c r="BM51" s="62" t="e">
        <f>#N/A</f>
        <v>#N/A</v>
      </c>
      <c r="BN51" s="63" t="e">
        <f>#N/A</f>
        <v>#N/A</v>
      </c>
      <c r="BO51" s="63" t="e">
        <f>#N/A</f>
        <v>#N/A</v>
      </c>
    </row>
    <row r="52" spans="1:67" ht="12" customHeight="1">
      <c r="A52" s="37"/>
      <c r="B52" s="72"/>
      <c r="C52" s="34"/>
      <c r="D52" s="73"/>
      <c r="E52" s="37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8"/>
      <c r="AA52" s="55"/>
      <c r="AB52" s="37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8"/>
      <c r="AT52" s="55"/>
      <c r="AU52" s="55"/>
      <c r="AV52" s="4"/>
      <c r="AW52" s="41"/>
      <c r="AX52" s="32"/>
      <c r="AY52" s="32"/>
      <c r="AZ52" s="32"/>
      <c r="BA52" s="62" t="e">
        <f>#N/A</f>
        <v>#N/A</v>
      </c>
      <c r="BB52" s="63" t="e">
        <f>#N/A</f>
        <v>#N/A</v>
      </c>
      <c r="BC52" s="63" t="e">
        <f>#N/A</f>
        <v>#N/A</v>
      </c>
      <c r="BD52" s="61"/>
      <c r="BE52" s="62" t="e">
        <f>#N/A</f>
        <v>#N/A</v>
      </c>
      <c r="BF52" s="63" t="e">
        <f>#N/A</f>
        <v>#N/A</v>
      </c>
      <c r="BG52" s="63" t="e">
        <f>#N/A</f>
        <v>#N/A</v>
      </c>
      <c r="BH52" s="61"/>
      <c r="BI52" s="62" t="e">
        <f>#N/A</f>
        <v>#N/A</v>
      </c>
      <c r="BJ52" s="63" t="e">
        <f>#N/A</f>
        <v>#N/A</v>
      </c>
      <c r="BK52" s="63" t="e">
        <f>#N/A</f>
        <v>#N/A</v>
      </c>
      <c r="BL52" s="61"/>
      <c r="BM52" s="62" t="e">
        <f>#N/A</f>
        <v>#N/A</v>
      </c>
      <c r="BN52" s="63" t="e">
        <f>#N/A</f>
        <v>#N/A</v>
      </c>
      <c r="BO52" s="63" t="e">
        <f>#N/A</f>
        <v>#N/A</v>
      </c>
    </row>
    <row r="53" spans="1:67" ht="12" customHeight="1">
      <c r="A53" s="95"/>
      <c r="B53" s="96"/>
      <c r="C53" s="97"/>
      <c r="D53" s="98"/>
      <c r="E53" s="95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9"/>
      <c r="AA53" s="100"/>
      <c r="AB53" s="95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9"/>
      <c r="AT53" s="100"/>
      <c r="AU53" s="100"/>
      <c r="AV53" s="4"/>
      <c r="AW53" s="40"/>
      <c r="AX53" s="32"/>
      <c r="AY53" s="32"/>
      <c r="AZ53" s="32"/>
      <c r="BA53" s="62" t="e">
        <f>#N/A</f>
        <v>#N/A</v>
      </c>
      <c r="BB53" s="63" t="e">
        <f>#N/A</f>
        <v>#N/A</v>
      </c>
      <c r="BC53" s="63" t="e">
        <f>#N/A</f>
        <v>#N/A</v>
      </c>
      <c r="BD53" s="61"/>
      <c r="BE53" s="62" t="e">
        <f>#N/A</f>
        <v>#N/A</v>
      </c>
      <c r="BF53" s="63" t="e">
        <f>#N/A</f>
        <v>#N/A</v>
      </c>
      <c r="BG53" s="63" t="e">
        <f>#N/A</f>
        <v>#N/A</v>
      </c>
      <c r="BH53" s="61"/>
      <c r="BI53" s="62" t="e">
        <f>#N/A</f>
        <v>#N/A</v>
      </c>
      <c r="BJ53" s="63" t="e">
        <f>#N/A</f>
        <v>#N/A</v>
      </c>
      <c r="BK53" s="63" t="e">
        <f>#N/A</f>
        <v>#N/A</v>
      </c>
      <c r="BL53" s="61"/>
      <c r="BM53" s="62" t="e">
        <f>#N/A</f>
        <v>#N/A</v>
      </c>
      <c r="BN53" s="63" t="e">
        <f>#N/A</f>
        <v>#N/A</v>
      </c>
      <c r="BO53" s="63" t="e">
        <f>#N/A</f>
        <v>#N/A</v>
      </c>
    </row>
    <row r="54" spans="1:67" ht="12" customHeight="1">
      <c r="A54" s="37"/>
      <c r="B54" s="72"/>
      <c r="C54" s="34"/>
      <c r="D54" s="73"/>
      <c r="E54" s="37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8"/>
      <c r="AA54" s="55"/>
      <c r="AB54" s="37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8"/>
      <c r="AT54" s="55"/>
      <c r="AU54" s="55"/>
      <c r="AV54" s="4"/>
      <c r="AW54" s="41"/>
      <c r="AX54" s="32"/>
      <c r="AY54" s="32"/>
      <c r="AZ54" s="32"/>
      <c r="BA54" s="62" t="e">
        <f>#N/A</f>
        <v>#N/A</v>
      </c>
      <c r="BB54" s="63" t="e">
        <f>#N/A</f>
        <v>#N/A</v>
      </c>
      <c r="BC54" s="63" t="e">
        <f>#N/A</f>
        <v>#N/A</v>
      </c>
      <c r="BD54" s="61"/>
      <c r="BE54" s="62" t="e">
        <f>#N/A</f>
        <v>#N/A</v>
      </c>
      <c r="BF54" s="63" t="e">
        <f>#N/A</f>
        <v>#N/A</v>
      </c>
      <c r="BG54" s="63" t="e">
        <f>#N/A</f>
        <v>#N/A</v>
      </c>
      <c r="BH54" s="61"/>
      <c r="BI54" s="62" t="e">
        <f>#N/A</f>
        <v>#N/A</v>
      </c>
      <c r="BJ54" s="63" t="e">
        <f>#N/A</f>
        <v>#N/A</v>
      </c>
      <c r="BK54" s="63" t="e">
        <f>#N/A</f>
        <v>#N/A</v>
      </c>
      <c r="BL54" s="61"/>
      <c r="BM54" s="62" t="e">
        <f>#N/A</f>
        <v>#N/A</v>
      </c>
      <c r="BN54" s="63" t="e">
        <f>#N/A</f>
        <v>#N/A</v>
      </c>
      <c r="BO54" s="63" t="e">
        <f>#N/A</f>
        <v>#N/A</v>
      </c>
    </row>
    <row r="55" spans="1:67" ht="12" customHeight="1">
      <c r="A55" s="37"/>
      <c r="B55" s="72"/>
      <c r="C55" s="34"/>
      <c r="D55" s="73"/>
      <c r="E55" s="37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8"/>
      <c r="AA55" s="55"/>
      <c r="AB55" s="37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8"/>
      <c r="AT55" s="55"/>
      <c r="AU55" s="55"/>
      <c r="AV55" s="4"/>
      <c r="AW55" s="41"/>
      <c r="AX55" s="32"/>
      <c r="AY55" s="32"/>
      <c r="AZ55" s="32"/>
      <c r="BA55" s="62" t="e">
        <f>#N/A</f>
        <v>#N/A</v>
      </c>
      <c r="BB55" s="63" t="e">
        <f>#N/A</f>
        <v>#N/A</v>
      </c>
      <c r="BC55" s="63" t="e">
        <f>#N/A</f>
        <v>#N/A</v>
      </c>
      <c r="BD55" s="61"/>
      <c r="BE55" s="62" t="e">
        <f>#N/A</f>
        <v>#N/A</v>
      </c>
      <c r="BF55" s="63" t="e">
        <f>#N/A</f>
        <v>#N/A</v>
      </c>
      <c r="BG55" s="63" t="e">
        <f>#N/A</f>
        <v>#N/A</v>
      </c>
      <c r="BH55" s="61"/>
      <c r="BI55" s="62" t="e">
        <f>#N/A</f>
        <v>#N/A</v>
      </c>
      <c r="BJ55" s="63" t="e">
        <f>#N/A</f>
        <v>#N/A</v>
      </c>
      <c r="BK55" s="63" t="e">
        <f>#N/A</f>
        <v>#N/A</v>
      </c>
      <c r="BL55" s="61"/>
      <c r="BM55" s="62" t="e">
        <f>#N/A</f>
        <v>#N/A</v>
      </c>
      <c r="BN55" s="63" t="e">
        <f>#N/A</f>
        <v>#N/A</v>
      </c>
      <c r="BO55" s="63" t="e">
        <f>#N/A</f>
        <v>#N/A</v>
      </c>
    </row>
    <row r="56" spans="1:67" ht="12" customHeight="1" thickBot="1">
      <c r="A56" s="49"/>
      <c r="B56" s="75"/>
      <c r="C56" s="50"/>
      <c r="D56" s="76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1"/>
      <c r="AA56" s="56"/>
      <c r="AB56" s="49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1"/>
      <c r="AT56" s="56"/>
      <c r="AU56" s="56"/>
      <c r="AV56" s="4"/>
      <c r="AW56" s="53"/>
      <c r="AX56" s="32"/>
      <c r="AY56" s="32"/>
      <c r="AZ56" s="32"/>
      <c r="BA56" s="62" t="e">
        <f>#N/A</f>
        <v>#N/A</v>
      </c>
      <c r="BB56" s="63" t="e">
        <f>#N/A</f>
        <v>#N/A</v>
      </c>
      <c r="BC56" s="63" t="e">
        <f>#N/A</f>
        <v>#N/A</v>
      </c>
      <c r="BD56" s="61"/>
      <c r="BE56" s="62" t="e">
        <f>#N/A</f>
        <v>#N/A</v>
      </c>
      <c r="BF56" s="63" t="e">
        <f>#N/A</f>
        <v>#N/A</v>
      </c>
      <c r="BG56" s="63" t="e">
        <f>#N/A</f>
        <v>#N/A</v>
      </c>
      <c r="BH56" s="61"/>
      <c r="BI56" s="62" t="e">
        <f>#N/A</f>
        <v>#N/A</v>
      </c>
      <c r="BJ56" s="63" t="e">
        <f>#N/A</f>
        <v>#N/A</v>
      </c>
      <c r="BK56" s="63" t="e">
        <f>#N/A</f>
        <v>#N/A</v>
      </c>
      <c r="BL56" s="61"/>
      <c r="BM56" s="62" t="e">
        <f>#N/A</f>
        <v>#N/A</v>
      </c>
      <c r="BN56" s="63" t="e">
        <f>#N/A</f>
        <v>#N/A</v>
      </c>
      <c r="BO56" s="63" t="e">
        <f>#N/A</f>
        <v>#N/A</v>
      </c>
    </row>
    <row r="57" spans="1:52" ht="4.5" customHeight="1">
      <c r="A57" s="46"/>
      <c r="B57" s="47"/>
      <c r="C57" s="46"/>
      <c r="D57" s="4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5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5"/>
      <c r="AU57" s="4"/>
      <c r="AV57" s="4"/>
      <c r="AW57" s="32"/>
      <c r="AX57" s="32"/>
      <c r="AY57" s="32"/>
      <c r="AZ57" s="32"/>
    </row>
    <row r="63" spans="2:55" ht="26.25">
      <c r="B63" s="21"/>
      <c r="C63" s="21"/>
      <c r="D63" s="21"/>
      <c r="E63" s="21"/>
      <c r="F63" s="21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25"/>
      <c r="AW63" s="22"/>
      <c r="AX63" s="93"/>
      <c r="AY63" s="93"/>
      <c r="AZ63" s="93"/>
      <c r="BA63" s="20"/>
      <c r="BB63" s="20"/>
      <c r="BC63" s="20"/>
    </row>
    <row r="64" spans="2:55" ht="26.25">
      <c r="B64" s="21"/>
      <c r="C64" s="21"/>
      <c r="D64" s="21"/>
      <c r="E64" s="21"/>
      <c r="F64" s="21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25"/>
      <c r="AW64" s="22"/>
      <c r="AX64" s="93"/>
      <c r="AY64" s="93"/>
      <c r="AZ64" s="93"/>
      <c r="BA64" s="20"/>
      <c r="BB64" s="20"/>
      <c r="BC64" s="20"/>
    </row>
    <row r="65" spans="2:52" ht="26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4"/>
      <c r="AW65" s="23"/>
      <c r="AX65" s="94"/>
      <c r="AY65" s="94"/>
      <c r="AZ65" s="94"/>
    </row>
    <row r="66" spans="2:52" ht="26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4"/>
      <c r="AW66" s="23"/>
      <c r="AX66" s="94"/>
      <c r="AY66" s="94"/>
      <c r="AZ66" s="94"/>
    </row>
    <row r="67" spans="2:52" ht="26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4"/>
      <c r="AW67" s="23"/>
      <c r="AX67" s="94"/>
      <c r="AY67" s="94"/>
      <c r="AZ67" s="94"/>
    </row>
    <row r="68" spans="2:52" ht="26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4"/>
      <c r="AW68" s="23"/>
      <c r="AX68" s="94"/>
      <c r="AY68" s="94"/>
      <c r="AZ68" s="94"/>
    </row>
    <row r="69" spans="2:52" ht="26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4"/>
      <c r="AW69" s="23"/>
      <c r="AX69" s="94"/>
      <c r="AY69" s="94"/>
      <c r="AZ69" s="94"/>
    </row>
    <row r="70" spans="2:52" ht="26.2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4"/>
      <c r="AW70" s="23"/>
      <c r="AX70" s="94"/>
      <c r="AY70" s="94"/>
      <c r="AZ70" s="94"/>
    </row>
    <row r="71" spans="2:52" ht="26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4"/>
      <c r="AW71" s="23"/>
      <c r="AX71" s="94"/>
      <c r="AY71" s="94"/>
      <c r="AZ71" s="94"/>
    </row>
    <row r="72" spans="2:52" ht="26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4"/>
      <c r="AW72" s="23"/>
      <c r="AX72" s="94"/>
      <c r="AY72" s="94"/>
      <c r="AZ72" s="94"/>
    </row>
    <row r="73" spans="2:52" ht="26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4"/>
      <c r="AW73" s="23"/>
      <c r="AX73" s="94"/>
      <c r="AY73" s="94"/>
      <c r="AZ73" s="94"/>
    </row>
    <row r="74" spans="2:52" ht="26.2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4"/>
      <c r="AW74" s="23"/>
      <c r="AX74" s="94"/>
      <c r="AY74" s="94"/>
      <c r="AZ74" s="94"/>
    </row>
    <row r="75" spans="2:52" ht="26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4"/>
      <c r="AW75" s="23"/>
      <c r="AX75" s="94"/>
      <c r="AY75" s="94"/>
      <c r="AZ75" s="94"/>
    </row>
  </sheetData>
  <sheetProtection/>
  <mergeCells count="7">
    <mergeCell ref="AX1:AX4"/>
    <mergeCell ref="AZ1:AZ4"/>
    <mergeCell ref="BI3:BI4"/>
    <mergeCell ref="BM3:BM4"/>
    <mergeCell ref="BA3:BA4"/>
    <mergeCell ref="BE3:BE4"/>
    <mergeCell ref="AY1:AY4"/>
  </mergeCells>
  <printOptions/>
  <pageMargins left="0.15748031496062992" right="0" top="0" bottom="0" header="0" footer="0"/>
  <pageSetup fitToHeight="32" fitToWidth="27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O51"/>
  <sheetViews>
    <sheetView zoomScalePageLayoutView="0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" sqref="A6:A11"/>
    </sheetView>
  </sheetViews>
  <sheetFormatPr defaultColWidth="9.140625" defaultRowHeight="12.75"/>
  <cols>
    <col min="1" max="1" width="3.421875" style="10" customWidth="1"/>
    <col min="2" max="2" width="20.57421875" style="10" customWidth="1"/>
    <col min="3" max="3" width="5.00390625" style="0" customWidth="1"/>
    <col min="4" max="4" width="7.421875" style="0" customWidth="1"/>
    <col min="5" max="23" width="2.7109375" style="0" customWidth="1"/>
    <col min="24" max="24" width="3.28125" style="0" customWidth="1"/>
    <col min="25" max="25" width="2.7109375" style="0" customWidth="1"/>
    <col min="26" max="26" width="3.28125" style="0" customWidth="1"/>
    <col min="27" max="27" width="4.8515625" style="0" customWidth="1"/>
    <col min="28" max="31" width="3.57421875" style="0" bestFit="1" customWidth="1"/>
    <col min="32" max="32" width="3.57421875" style="0" customWidth="1"/>
    <col min="33" max="34" width="3.421875" style="0" customWidth="1"/>
    <col min="35" max="35" width="3.28125" style="0" customWidth="1"/>
    <col min="36" max="36" width="2.7109375" style="0" customWidth="1"/>
    <col min="37" max="38" width="3.57421875" style="0" bestFit="1" customWidth="1"/>
    <col min="39" max="40" width="3.421875" style="0" customWidth="1"/>
    <col min="41" max="41" width="3.00390625" style="0" customWidth="1"/>
    <col min="42" max="42" width="3.57421875" style="0" bestFit="1" customWidth="1"/>
    <col min="43" max="43" width="3.00390625" style="0" customWidth="1"/>
    <col min="44" max="44" width="3.57421875" style="0" bestFit="1" customWidth="1"/>
    <col min="45" max="45" width="3.28125" style="0" customWidth="1"/>
    <col min="46" max="46" width="4.140625" style="2" customWidth="1"/>
    <col min="47" max="47" width="3.421875" style="2" customWidth="1"/>
    <col min="48" max="48" width="0.9921875" style="6" customWidth="1"/>
    <col min="49" max="49" width="5.8515625" style="9" customWidth="1"/>
    <col min="50" max="50" width="3.00390625" style="0" customWidth="1"/>
    <col min="51" max="51" width="3.8515625" style="2" customWidth="1"/>
    <col min="52" max="52" width="3.8515625" style="0" customWidth="1"/>
    <col min="53" max="53" width="4.00390625" style="0" customWidth="1"/>
    <col min="54" max="54" width="4.7109375" style="0" customWidth="1"/>
    <col min="55" max="55" width="7.00390625" style="0" customWidth="1"/>
    <col min="56" max="56" width="2.57421875" style="0" customWidth="1"/>
    <col min="57" max="57" width="7.28125" style="0" customWidth="1"/>
    <col min="58" max="58" width="6.421875" style="0" customWidth="1"/>
    <col min="59" max="59" width="8.140625" style="0" customWidth="1"/>
    <col min="60" max="60" width="2.28125" style="0" customWidth="1"/>
    <col min="61" max="61" width="7.57421875" style="0" customWidth="1"/>
    <col min="62" max="62" width="6.140625" style="0" customWidth="1"/>
    <col min="63" max="63" width="5.7109375" style="0" customWidth="1"/>
    <col min="64" max="64" width="2.57421875" style="0" customWidth="1"/>
    <col min="65" max="65" width="7.00390625" style="0" customWidth="1"/>
    <col min="66" max="66" width="5.8515625" style="0" customWidth="1"/>
    <col min="67" max="67" width="6.421875" style="0" customWidth="1"/>
  </cols>
  <sheetData>
    <row r="1" ht="13.5" thickBot="1"/>
    <row r="2" spans="50:52" ht="12.75">
      <c r="AX2" s="161"/>
      <c r="AY2" s="164"/>
      <c r="AZ2" s="164" t="s">
        <v>15</v>
      </c>
    </row>
    <row r="3" spans="50:52" ht="13.5" customHeight="1" thickBot="1">
      <c r="AX3" s="162"/>
      <c r="AY3" s="171"/>
      <c r="AZ3" s="165"/>
    </row>
    <row r="4" spans="1:67" ht="18" customHeight="1" thickBot="1">
      <c r="A4" s="2"/>
      <c r="B4" s="3"/>
      <c r="C4" s="26"/>
      <c r="D4" s="26"/>
      <c r="E4" s="91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91"/>
      <c r="AV4" s="7"/>
      <c r="AW4" s="17"/>
      <c r="AX4" s="162"/>
      <c r="AY4" s="171"/>
      <c r="AZ4" s="165"/>
      <c r="BA4" s="169" t="s">
        <v>11</v>
      </c>
      <c r="BB4" s="64"/>
      <c r="BC4" s="64"/>
      <c r="BD4" s="65"/>
      <c r="BE4" s="152" t="s">
        <v>9</v>
      </c>
      <c r="BF4" s="64"/>
      <c r="BG4" s="64"/>
      <c r="BH4" s="65"/>
      <c r="BI4" s="152" t="s">
        <v>10</v>
      </c>
      <c r="BJ4" s="64"/>
      <c r="BK4" s="64"/>
      <c r="BL4" s="65"/>
      <c r="BM4" s="152" t="s">
        <v>12</v>
      </c>
      <c r="BN4" s="64"/>
      <c r="BO4" s="64"/>
    </row>
    <row r="5" spans="1:67" s="1" customFormat="1" ht="15.75" customHeight="1" thickBot="1">
      <c r="A5" s="11" t="s">
        <v>1</v>
      </c>
      <c r="B5" s="12"/>
      <c r="C5" s="12"/>
      <c r="D5" s="13"/>
      <c r="E5" s="27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14"/>
      <c r="W5" s="28"/>
      <c r="X5" s="12"/>
      <c r="Y5" s="12"/>
      <c r="Z5" s="12"/>
      <c r="AA5" s="60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5"/>
      <c r="AU5" s="16"/>
      <c r="AV5" s="5"/>
      <c r="AW5" s="29"/>
      <c r="AX5" s="163"/>
      <c r="AY5" s="172"/>
      <c r="AZ5" s="166"/>
      <c r="BA5" s="170"/>
      <c r="BB5" s="66" t="s">
        <v>7</v>
      </c>
      <c r="BC5" s="66" t="s">
        <v>8</v>
      </c>
      <c r="BD5" s="61"/>
      <c r="BE5" s="153"/>
      <c r="BF5" s="66" t="s">
        <v>7</v>
      </c>
      <c r="BG5" s="66" t="s">
        <v>8</v>
      </c>
      <c r="BH5" s="61"/>
      <c r="BI5" s="153"/>
      <c r="BJ5" s="66" t="s">
        <v>7</v>
      </c>
      <c r="BK5" s="66" t="s">
        <v>8</v>
      </c>
      <c r="BL5" s="61"/>
      <c r="BM5" s="153"/>
      <c r="BN5" s="66" t="s">
        <v>7</v>
      </c>
      <c r="BO5" s="66" t="s">
        <v>8</v>
      </c>
    </row>
    <row r="6" spans="1:67" ht="12" customHeight="1">
      <c r="A6" s="95"/>
      <c r="B6" s="96"/>
      <c r="C6" s="97"/>
      <c r="D6" s="98"/>
      <c r="E6" s="95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9"/>
      <c r="AA6" s="100"/>
      <c r="AB6" s="95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9"/>
      <c r="AT6" s="100"/>
      <c r="AU6" s="100"/>
      <c r="AV6" s="4"/>
      <c r="AW6" s="40"/>
      <c r="AX6" s="18"/>
      <c r="BA6" s="62" t="e">
        <f>#N/A</f>
        <v>#N/A</v>
      </c>
      <c r="BB6" s="63" t="e">
        <f>#N/A</f>
        <v>#N/A</v>
      </c>
      <c r="BC6" s="63" t="e">
        <f>#N/A</f>
        <v>#N/A</v>
      </c>
      <c r="BD6" s="61"/>
      <c r="BE6" s="62" t="e">
        <f>#N/A</f>
        <v>#N/A</v>
      </c>
      <c r="BF6" s="63" t="e">
        <f>#N/A</f>
        <v>#N/A</v>
      </c>
      <c r="BG6" s="63" t="e">
        <f>#N/A</f>
        <v>#N/A</v>
      </c>
      <c r="BH6" s="61"/>
      <c r="BI6" s="62" t="e">
        <f>#N/A</f>
        <v>#N/A</v>
      </c>
      <c r="BJ6" s="63" t="e">
        <f>#N/A</f>
        <v>#N/A</v>
      </c>
      <c r="BK6" s="63" t="e">
        <f>#N/A</f>
        <v>#N/A</v>
      </c>
      <c r="BL6" s="61"/>
      <c r="BM6" s="62" t="e">
        <f>#N/A</f>
        <v>#N/A</v>
      </c>
      <c r="BN6" s="63" t="e">
        <f>#N/A</f>
        <v>#N/A</v>
      </c>
      <c r="BO6" s="63" t="e">
        <f>#N/A</f>
        <v>#N/A</v>
      </c>
    </row>
    <row r="7" spans="1:67" ht="12" customHeight="1">
      <c r="A7" s="37"/>
      <c r="B7" s="72"/>
      <c r="C7" s="34"/>
      <c r="D7" s="73"/>
      <c r="E7" s="37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8"/>
      <c r="AA7" s="55"/>
      <c r="AB7" s="37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8"/>
      <c r="AT7" s="55"/>
      <c r="AU7" s="55"/>
      <c r="AV7" s="4"/>
      <c r="AW7" s="41"/>
      <c r="AX7" s="18"/>
      <c r="AY7" s="104"/>
      <c r="BA7" s="62">
        <f>BB7+BC7</f>
        <v>0</v>
      </c>
      <c r="BB7" s="63">
        <f>COUNTIF(E7:Z7,0)</f>
        <v>0</v>
      </c>
      <c r="BC7" s="63">
        <f>COUNTIF(AB7:AS7,0)</f>
        <v>0</v>
      </c>
      <c r="BD7" s="61"/>
      <c r="BE7" s="62">
        <f>BF7+BG7</f>
        <v>0</v>
      </c>
      <c r="BF7" s="63">
        <f>COUNTIF(E7:Z7,1)</f>
        <v>0</v>
      </c>
      <c r="BG7" s="63">
        <f>COUNTIF(AB7:AS7,1)</f>
        <v>0</v>
      </c>
      <c r="BH7" s="61"/>
      <c r="BI7" s="62">
        <f>BJ7+BK7</f>
        <v>0</v>
      </c>
      <c r="BJ7" s="63">
        <f>COUNTIF(E7:Z7,2)</f>
        <v>0</v>
      </c>
      <c r="BK7" s="63">
        <f>COUNTIF(AB7:AS7,2)</f>
        <v>0</v>
      </c>
      <c r="BL7" s="61"/>
      <c r="BM7" s="62">
        <f>BN7+BO7</f>
        <v>0</v>
      </c>
      <c r="BN7" s="63">
        <f>COUNTIF(E7:Z7,3)</f>
        <v>0</v>
      </c>
      <c r="BO7" s="63">
        <f>COUNTIF(AB7:AS7,3)</f>
        <v>0</v>
      </c>
    </row>
    <row r="8" spans="1:67" ht="12" customHeight="1">
      <c r="A8" s="95"/>
      <c r="B8" s="96"/>
      <c r="C8" s="97"/>
      <c r="D8" s="98"/>
      <c r="E8" s="95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9"/>
      <c r="AA8" s="100"/>
      <c r="AB8" s="95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9"/>
      <c r="AT8" s="100"/>
      <c r="AU8" s="100"/>
      <c r="AV8" s="4"/>
      <c r="AW8" s="40"/>
      <c r="AX8" s="18"/>
      <c r="BA8" s="62" t="e">
        <f>#N/A</f>
        <v>#N/A</v>
      </c>
      <c r="BB8" s="63" t="e">
        <f>#N/A</f>
        <v>#N/A</v>
      </c>
      <c r="BC8" s="63" t="e">
        <f>#N/A</f>
        <v>#N/A</v>
      </c>
      <c r="BD8" s="61"/>
      <c r="BE8" s="62" t="e">
        <f>#N/A</f>
        <v>#N/A</v>
      </c>
      <c r="BF8" s="63" t="e">
        <f>#N/A</f>
        <v>#N/A</v>
      </c>
      <c r="BG8" s="63" t="e">
        <f>#N/A</f>
        <v>#N/A</v>
      </c>
      <c r="BH8" s="61"/>
      <c r="BI8" s="62" t="e">
        <f>#N/A</f>
        <v>#N/A</v>
      </c>
      <c r="BJ8" s="63" t="e">
        <f>#N/A</f>
        <v>#N/A</v>
      </c>
      <c r="BK8" s="63" t="e">
        <f>#N/A</f>
        <v>#N/A</v>
      </c>
      <c r="BL8" s="61"/>
      <c r="BM8" s="62" t="e">
        <f>#N/A</f>
        <v>#N/A</v>
      </c>
      <c r="BN8" s="63" t="e">
        <f>#N/A</f>
        <v>#N/A</v>
      </c>
      <c r="BO8" s="63" t="e">
        <f>#N/A</f>
        <v>#N/A</v>
      </c>
    </row>
    <row r="9" spans="1:67" ht="12" customHeight="1">
      <c r="A9" s="37"/>
      <c r="B9" s="72"/>
      <c r="C9" s="34"/>
      <c r="D9" s="73"/>
      <c r="E9" s="37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8"/>
      <c r="AA9" s="55"/>
      <c r="AB9" s="37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8"/>
      <c r="AT9" s="55"/>
      <c r="AU9" s="55"/>
      <c r="AV9" s="4"/>
      <c r="AW9" s="41"/>
      <c r="AX9" s="18"/>
      <c r="BA9" s="62" t="e">
        <f>#N/A</f>
        <v>#N/A</v>
      </c>
      <c r="BB9" s="63" t="e">
        <f>#N/A</f>
        <v>#N/A</v>
      </c>
      <c r="BC9" s="63" t="e">
        <f>#N/A</f>
        <v>#N/A</v>
      </c>
      <c r="BD9" s="61"/>
      <c r="BE9" s="62" t="e">
        <f>#N/A</f>
        <v>#N/A</v>
      </c>
      <c r="BF9" s="63" t="e">
        <f>#N/A</f>
        <v>#N/A</v>
      </c>
      <c r="BG9" s="63" t="e">
        <f>#N/A</f>
        <v>#N/A</v>
      </c>
      <c r="BH9" s="61"/>
      <c r="BI9" s="62" t="e">
        <f>#N/A</f>
        <v>#N/A</v>
      </c>
      <c r="BJ9" s="63" t="e">
        <f>#N/A</f>
        <v>#N/A</v>
      </c>
      <c r="BK9" s="63" t="e">
        <f>#N/A</f>
        <v>#N/A</v>
      </c>
      <c r="BL9" s="61"/>
      <c r="BM9" s="62" t="e">
        <f>#N/A</f>
        <v>#N/A</v>
      </c>
      <c r="BN9" s="63" t="e">
        <f>#N/A</f>
        <v>#N/A</v>
      </c>
      <c r="BO9" s="63" t="e">
        <f>#N/A</f>
        <v>#N/A</v>
      </c>
    </row>
    <row r="10" spans="1:67" ht="12" customHeight="1">
      <c r="A10" s="95"/>
      <c r="B10" s="96"/>
      <c r="C10" s="97"/>
      <c r="D10" s="98"/>
      <c r="E10" s="95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9"/>
      <c r="AA10" s="100"/>
      <c r="AB10" s="95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9"/>
      <c r="AT10" s="100"/>
      <c r="AU10" s="100"/>
      <c r="AV10" s="4"/>
      <c r="AW10" s="40"/>
      <c r="AX10" s="18"/>
      <c r="BA10" s="62" t="e">
        <f>#N/A</f>
        <v>#N/A</v>
      </c>
      <c r="BB10" s="63" t="e">
        <f>#N/A</f>
        <v>#N/A</v>
      </c>
      <c r="BC10" s="63" t="e">
        <f>#N/A</f>
        <v>#N/A</v>
      </c>
      <c r="BD10" s="61"/>
      <c r="BE10" s="62" t="e">
        <f>#N/A</f>
        <v>#N/A</v>
      </c>
      <c r="BF10" s="63" t="e">
        <f>#N/A</f>
        <v>#N/A</v>
      </c>
      <c r="BG10" s="63" t="e">
        <f>#N/A</f>
        <v>#N/A</v>
      </c>
      <c r="BH10" s="61"/>
      <c r="BI10" s="62" t="e">
        <f>#N/A</f>
        <v>#N/A</v>
      </c>
      <c r="BJ10" s="63" t="e">
        <f>#N/A</f>
        <v>#N/A</v>
      </c>
      <c r="BK10" s="63" t="e">
        <f>#N/A</f>
        <v>#N/A</v>
      </c>
      <c r="BL10" s="61"/>
      <c r="BM10" s="62" t="e">
        <f>#N/A</f>
        <v>#N/A</v>
      </c>
      <c r="BN10" s="63" t="e">
        <f>#N/A</f>
        <v>#N/A</v>
      </c>
      <c r="BO10" s="63" t="e">
        <f>#N/A</f>
        <v>#N/A</v>
      </c>
    </row>
    <row r="11" spans="1:67" ht="12" customHeight="1">
      <c r="A11" s="37"/>
      <c r="B11" s="72"/>
      <c r="C11" s="34"/>
      <c r="D11" s="73"/>
      <c r="E11" s="37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8"/>
      <c r="AA11" s="55"/>
      <c r="AB11" s="37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8"/>
      <c r="AT11" s="55"/>
      <c r="AU11" s="55"/>
      <c r="AV11" s="4"/>
      <c r="AW11" s="41"/>
      <c r="AX11" s="18"/>
      <c r="BA11" s="62" t="e">
        <f>#N/A</f>
        <v>#N/A</v>
      </c>
      <c r="BB11" s="63" t="e">
        <f>#N/A</f>
        <v>#N/A</v>
      </c>
      <c r="BC11" s="63" t="e">
        <f>#N/A</f>
        <v>#N/A</v>
      </c>
      <c r="BD11" s="61"/>
      <c r="BE11" s="62" t="e">
        <f>#N/A</f>
        <v>#N/A</v>
      </c>
      <c r="BF11" s="63" t="e">
        <f>#N/A</f>
        <v>#N/A</v>
      </c>
      <c r="BG11" s="63" t="e">
        <f>#N/A</f>
        <v>#N/A</v>
      </c>
      <c r="BH11" s="61"/>
      <c r="BI11" s="62" t="e">
        <f>#N/A</f>
        <v>#N/A</v>
      </c>
      <c r="BJ11" s="63" t="e">
        <f>#N/A</f>
        <v>#N/A</v>
      </c>
      <c r="BK11" s="63" t="e">
        <f>#N/A</f>
        <v>#N/A</v>
      </c>
      <c r="BL11" s="61"/>
      <c r="BM11" s="62" t="e">
        <f>#N/A</f>
        <v>#N/A</v>
      </c>
      <c r="BN11" s="63" t="e">
        <f>#N/A</f>
        <v>#N/A</v>
      </c>
      <c r="BO11" s="63" t="e">
        <f>#N/A</f>
        <v>#N/A</v>
      </c>
    </row>
    <row r="12" spans="1:67" ht="12" customHeight="1">
      <c r="A12" s="95"/>
      <c r="B12" s="96"/>
      <c r="C12" s="97"/>
      <c r="D12" s="98"/>
      <c r="E12" s="95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9"/>
      <c r="AA12" s="100"/>
      <c r="AB12" s="95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9"/>
      <c r="AT12" s="100"/>
      <c r="AU12" s="100"/>
      <c r="AV12" s="4"/>
      <c r="AW12" s="40"/>
      <c r="AX12" s="18"/>
      <c r="BA12" s="62" t="e">
        <f>#N/A</f>
        <v>#N/A</v>
      </c>
      <c r="BB12" s="63" t="e">
        <f>#N/A</f>
        <v>#N/A</v>
      </c>
      <c r="BC12" s="63" t="e">
        <f>#N/A</f>
        <v>#N/A</v>
      </c>
      <c r="BD12" s="61"/>
      <c r="BE12" s="62" t="e">
        <f>#N/A</f>
        <v>#N/A</v>
      </c>
      <c r="BF12" s="63" t="e">
        <f>#N/A</f>
        <v>#N/A</v>
      </c>
      <c r="BG12" s="63" t="e">
        <f>#N/A</f>
        <v>#N/A</v>
      </c>
      <c r="BH12" s="61"/>
      <c r="BI12" s="62" t="e">
        <f>#N/A</f>
        <v>#N/A</v>
      </c>
      <c r="BJ12" s="63" t="e">
        <f>#N/A</f>
        <v>#N/A</v>
      </c>
      <c r="BK12" s="63" t="e">
        <f>#N/A</f>
        <v>#N/A</v>
      </c>
      <c r="BL12" s="61"/>
      <c r="BM12" s="62" t="e">
        <f>#N/A</f>
        <v>#N/A</v>
      </c>
      <c r="BN12" s="63" t="e">
        <f>#N/A</f>
        <v>#N/A</v>
      </c>
      <c r="BO12" s="63" t="e">
        <f>#N/A</f>
        <v>#N/A</v>
      </c>
    </row>
    <row r="13" spans="1:67" ht="12" customHeight="1">
      <c r="A13" s="37"/>
      <c r="B13" s="72"/>
      <c r="C13" s="34"/>
      <c r="D13" s="73"/>
      <c r="E13" s="37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8"/>
      <c r="AA13" s="55"/>
      <c r="AB13" s="37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8"/>
      <c r="AT13" s="55"/>
      <c r="AU13" s="55"/>
      <c r="AV13" s="4"/>
      <c r="AW13" s="41"/>
      <c r="AX13" s="18"/>
      <c r="BA13" s="62" t="e">
        <f>#N/A</f>
        <v>#N/A</v>
      </c>
      <c r="BB13" s="63" t="e">
        <f>#N/A</f>
        <v>#N/A</v>
      </c>
      <c r="BC13" s="63" t="e">
        <f>#N/A</f>
        <v>#N/A</v>
      </c>
      <c r="BD13" s="61"/>
      <c r="BE13" s="62" t="e">
        <f>#N/A</f>
        <v>#N/A</v>
      </c>
      <c r="BF13" s="63" t="e">
        <f>#N/A</f>
        <v>#N/A</v>
      </c>
      <c r="BG13" s="63" t="e">
        <f>#N/A</f>
        <v>#N/A</v>
      </c>
      <c r="BH13" s="61"/>
      <c r="BI13" s="62" t="e">
        <f>#N/A</f>
        <v>#N/A</v>
      </c>
      <c r="BJ13" s="63" t="e">
        <f>#N/A</f>
        <v>#N/A</v>
      </c>
      <c r="BK13" s="63" t="e">
        <f>#N/A</f>
        <v>#N/A</v>
      </c>
      <c r="BL13" s="61"/>
      <c r="BM13" s="62" t="e">
        <f>#N/A</f>
        <v>#N/A</v>
      </c>
      <c r="BN13" s="63" t="e">
        <f>#N/A</f>
        <v>#N/A</v>
      </c>
      <c r="BO13" s="63" t="e">
        <f>#N/A</f>
        <v>#N/A</v>
      </c>
    </row>
    <row r="14" spans="1:67" ht="12" customHeight="1">
      <c r="A14" s="95"/>
      <c r="B14" s="96"/>
      <c r="C14" s="97"/>
      <c r="D14" s="98"/>
      <c r="E14" s="95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9"/>
      <c r="AA14" s="100"/>
      <c r="AB14" s="95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9"/>
      <c r="AT14" s="100"/>
      <c r="AU14" s="100"/>
      <c r="AV14" s="4"/>
      <c r="AW14" s="40"/>
      <c r="AX14" s="18"/>
      <c r="BA14" s="62" t="e">
        <f>#N/A</f>
        <v>#N/A</v>
      </c>
      <c r="BB14" s="63" t="e">
        <f>#N/A</f>
        <v>#N/A</v>
      </c>
      <c r="BC14" s="63" t="e">
        <f>#N/A</f>
        <v>#N/A</v>
      </c>
      <c r="BD14" s="61"/>
      <c r="BE14" s="62" t="e">
        <f>#N/A</f>
        <v>#N/A</v>
      </c>
      <c r="BF14" s="63" t="e">
        <f>#N/A</f>
        <v>#N/A</v>
      </c>
      <c r="BG14" s="63" t="e">
        <f>#N/A</f>
        <v>#N/A</v>
      </c>
      <c r="BH14" s="61"/>
      <c r="BI14" s="62" t="e">
        <f>#N/A</f>
        <v>#N/A</v>
      </c>
      <c r="BJ14" s="63" t="e">
        <f>#N/A</f>
        <v>#N/A</v>
      </c>
      <c r="BK14" s="63" t="e">
        <f>#N/A</f>
        <v>#N/A</v>
      </c>
      <c r="BL14" s="61"/>
      <c r="BM14" s="62" t="e">
        <f>#N/A</f>
        <v>#N/A</v>
      </c>
      <c r="BN14" s="63" t="e">
        <f>#N/A</f>
        <v>#N/A</v>
      </c>
      <c r="BO14" s="63" t="e">
        <f>#N/A</f>
        <v>#N/A</v>
      </c>
    </row>
    <row r="15" spans="1:67" ht="12" customHeight="1">
      <c r="A15" s="37"/>
      <c r="B15" s="72"/>
      <c r="C15" s="34"/>
      <c r="D15" s="73"/>
      <c r="E15" s="3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8"/>
      <c r="AA15" s="55"/>
      <c r="AB15" s="37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8"/>
      <c r="AT15" s="55"/>
      <c r="AU15" s="55"/>
      <c r="AV15" s="4"/>
      <c r="AW15" s="41"/>
      <c r="AX15" s="18"/>
      <c r="BA15" s="62" t="e">
        <f>#N/A</f>
        <v>#N/A</v>
      </c>
      <c r="BB15" s="63" t="e">
        <f>#N/A</f>
        <v>#N/A</v>
      </c>
      <c r="BC15" s="63" t="e">
        <f>#N/A</f>
        <v>#N/A</v>
      </c>
      <c r="BD15" s="61"/>
      <c r="BE15" s="62" t="e">
        <f>#N/A</f>
        <v>#N/A</v>
      </c>
      <c r="BF15" s="63" t="e">
        <f>#N/A</f>
        <v>#N/A</v>
      </c>
      <c r="BG15" s="63" t="e">
        <f>#N/A</f>
        <v>#N/A</v>
      </c>
      <c r="BH15" s="61"/>
      <c r="BI15" s="62" t="e">
        <f>#N/A</f>
        <v>#N/A</v>
      </c>
      <c r="BJ15" s="63" t="e">
        <f>#N/A</f>
        <v>#N/A</v>
      </c>
      <c r="BK15" s="63" t="e">
        <f>#N/A</f>
        <v>#N/A</v>
      </c>
      <c r="BL15" s="61"/>
      <c r="BM15" s="62" t="e">
        <f>#N/A</f>
        <v>#N/A</v>
      </c>
      <c r="BN15" s="63" t="e">
        <f>#N/A</f>
        <v>#N/A</v>
      </c>
      <c r="BO15" s="63" t="e">
        <f>#N/A</f>
        <v>#N/A</v>
      </c>
    </row>
    <row r="16" spans="1:67" ht="12" customHeight="1">
      <c r="A16" s="95"/>
      <c r="B16" s="96"/>
      <c r="C16" s="97"/>
      <c r="D16" s="98"/>
      <c r="E16" s="95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9"/>
      <c r="AA16" s="100"/>
      <c r="AB16" s="95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9"/>
      <c r="AT16" s="100"/>
      <c r="AU16" s="100"/>
      <c r="AV16" s="4"/>
      <c r="AW16" s="40"/>
      <c r="AX16" s="18"/>
      <c r="BA16" s="62" t="e">
        <f>#N/A</f>
        <v>#N/A</v>
      </c>
      <c r="BB16" s="63" t="e">
        <f>#N/A</f>
        <v>#N/A</v>
      </c>
      <c r="BC16" s="63" t="e">
        <f>#N/A</f>
        <v>#N/A</v>
      </c>
      <c r="BD16" s="61"/>
      <c r="BE16" s="62" t="e">
        <f>#N/A</f>
        <v>#N/A</v>
      </c>
      <c r="BF16" s="63" t="e">
        <f>#N/A</f>
        <v>#N/A</v>
      </c>
      <c r="BG16" s="63" t="e">
        <f>#N/A</f>
        <v>#N/A</v>
      </c>
      <c r="BH16" s="61"/>
      <c r="BI16" s="62" t="e">
        <f>#N/A</f>
        <v>#N/A</v>
      </c>
      <c r="BJ16" s="63" t="e">
        <f>#N/A</f>
        <v>#N/A</v>
      </c>
      <c r="BK16" s="63" t="e">
        <f>#N/A</f>
        <v>#N/A</v>
      </c>
      <c r="BL16" s="61"/>
      <c r="BM16" s="62" t="e">
        <f>#N/A</f>
        <v>#N/A</v>
      </c>
      <c r="BN16" s="63" t="e">
        <f>#N/A</f>
        <v>#N/A</v>
      </c>
      <c r="BO16" s="63" t="e">
        <f>#N/A</f>
        <v>#N/A</v>
      </c>
    </row>
    <row r="17" spans="1:67" ht="12" customHeight="1">
      <c r="A17" s="37"/>
      <c r="B17" s="72"/>
      <c r="C17" s="34"/>
      <c r="D17" s="73"/>
      <c r="E17" s="37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8"/>
      <c r="AA17" s="55"/>
      <c r="AB17" s="37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8"/>
      <c r="AT17" s="55"/>
      <c r="AU17" s="55"/>
      <c r="AV17" s="4"/>
      <c r="AW17" s="41"/>
      <c r="AX17" s="18"/>
      <c r="BA17" s="62" t="e">
        <f>#N/A</f>
        <v>#N/A</v>
      </c>
      <c r="BB17" s="63" t="e">
        <f>#N/A</f>
        <v>#N/A</v>
      </c>
      <c r="BC17" s="63" t="e">
        <f>#N/A</f>
        <v>#N/A</v>
      </c>
      <c r="BD17" s="61"/>
      <c r="BE17" s="62" t="e">
        <f>#N/A</f>
        <v>#N/A</v>
      </c>
      <c r="BF17" s="63" t="e">
        <f>#N/A</f>
        <v>#N/A</v>
      </c>
      <c r="BG17" s="63" t="e">
        <f>#N/A</f>
        <v>#N/A</v>
      </c>
      <c r="BH17" s="61"/>
      <c r="BI17" s="62" t="e">
        <f>#N/A</f>
        <v>#N/A</v>
      </c>
      <c r="BJ17" s="63" t="e">
        <f>#N/A</f>
        <v>#N/A</v>
      </c>
      <c r="BK17" s="63" t="e">
        <f>#N/A</f>
        <v>#N/A</v>
      </c>
      <c r="BL17" s="61"/>
      <c r="BM17" s="62" t="e">
        <f>#N/A</f>
        <v>#N/A</v>
      </c>
      <c r="BN17" s="63" t="e">
        <f>#N/A</f>
        <v>#N/A</v>
      </c>
      <c r="BO17" s="63" t="e">
        <f>#N/A</f>
        <v>#N/A</v>
      </c>
    </row>
    <row r="18" spans="1:67" ht="12" customHeight="1">
      <c r="A18" s="95"/>
      <c r="B18" s="96"/>
      <c r="C18" s="97"/>
      <c r="D18" s="98"/>
      <c r="E18" s="95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9"/>
      <c r="AA18" s="100"/>
      <c r="AB18" s="95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9"/>
      <c r="AT18" s="100"/>
      <c r="AU18" s="100"/>
      <c r="AV18" s="4"/>
      <c r="AW18" s="40"/>
      <c r="AX18" s="18"/>
      <c r="BA18" s="62" t="e">
        <f>#N/A</f>
        <v>#N/A</v>
      </c>
      <c r="BB18" s="63" t="e">
        <f>#N/A</f>
        <v>#N/A</v>
      </c>
      <c r="BC18" s="63" t="e">
        <f>#N/A</f>
        <v>#N/A</v>
      </c>
      <c r="BD18" s="61"/>
      <c r="BE18" s="62" t="e">
        <f>#N/A</f>
        <v>#N/A</v>
      </c>
      <c r="BF18" s="63" t="e">
        <f>#N/A</f>
        <v>#N/A</v>
      </c>
      <c r="BG18" s="63" t="e">
        <f>#N/A</f>
        <v>#N/A</v>
      </c>
      <c r="BH18" s="61"/>
      <c r="BI18" s="62" t="e">
        <f>#N/A</f>
        <v>#N/A</v>
      </c>
      <c r="BJ18" s="63" t="e">
        <f>#N/A</f>
        <v>#N/A</v>
      </c>
      <c r="BK18" s="63" t="e">
        <f>#N/A</f>
        <v>#N/A</v>
      </c>
      <c r="BL18" s="61"/>
      <c r="BM18" s="62" t="e">
        <f>#N/A</f>
        <v>#N/A</v>
      </c>
      <c r="BN18" s="63" t="e">
        <f>#N/A</f>
        <v>#N/A</v>
      </c>
      <c r="BO18" s="63" t="e">
        <f>#N/A</f>
        <v>#N/A</v>
      </c>
    </row>
    <row r="19" spans="1:67" ht="12" customHeight="1">
      <c r="A19" s="37"/>
      <c r="B19" s="72"/>
      <c r="C19" s="34"/>
      <c r="D19" s="73"/>
      <c r="E19" s="37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8"/>
      <c r="AA19" s="55"/>
      <c r="AB19" s="37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8"/>
      <c r="AT19" s="55"/>
      <c r="AU19" s="55"/>
      <c r="AV19" s="4"/>
      <c r="AW19" s="41"/>
      <c r="AX19" s="18"/>
      <c r="BA19" s="62" t="e">
        <f>#N/A</f>
        <v>#N/A</v>
      </c>
      <c r="BB19" s="63" t="e">
        <f>#N/A</f>
        <v>#N/A</v>
      </c>
      <c r="BC19" s="63" t="e">
        <f>#N/A</f>
        <v>#N/A</v>
      </c>
      <c r="BD19" s="61"/>
      <c r="BE19" s="62" t="e">
        <f>#N/A</f>
        <v>#N/A</v>
      </c>
      <c r="BF19" s="63" t="e">
        <f>#N/A</f>
        <v>#N/A</v>
      </c>
      <c r="BG19" s="63" t="e">
        <f>#N/A</f>
        <v>#N/A</v>
      </c>
      <c r="BH19" s="61"/>
      <c r="BI19" s="62" t="e">
        <f>#N/A</f>
        <v>#N/A</v>
      </c>
      <c r="BJ19" s="63" t="e">
        <f>#N/A</f>
        <v>#N/A</v>
      </c>
      <c r="BK19" s="63" t="e">
        <f>#N/A</f>
        <v>#N/A</v>
      </c>
      <c r="BL19" s="61"/>
      <c r="BM19" s="62" t="e">
        <f>#N/A</f>
        <v>#N/A</v>
      </c>
      <c r="BN19" s="63" t="e">
        <f>#N/A</f>
        <v>#N/A</v>
      </c>
      <c r="BO19" s="63" t="e">
        <f>#N/A</f>
        <v>#N/A</v>
      </c>
    </row>
    <row r="20" spans="1:67" ht="12" customHeight="1">
      <c r="A20" s="95"/>
      <c r="B20" s="96"/>
      <c r="C20" s="97"/>
      <c r="D20" s="98"/>
      <c r="E20" s="95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9"/>
      <c r="AA20" s="100"/>
      <c r="AB20" s="95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9"/>
      <c r="AT20" s="100"/>
      <c r="AU20" s="100"/>
      <c r="AV20" s="4"/>
      <c r="AW20" s="40"/>
      <c r="AX20" s="18"/>
      <c r="BA20" s="62" t="e">
        <f>#N/A</f>
        <v>#N/A</v>
      </c>
      <c r="BB20" s="63" t="e">
        <f>#N/A</f>
        <v>#N/A</v>
      </c>
      <c r="BC20" s="63" t="e">
        <f>#N/A</f>
        <v>#N/A</v>
      </c>
      <c r="BD20" s="61"/>
      <c r="BE20" s="62" t="e">
        <f>#N/A</f>
        <v>#N/A</v>
      </c>
      <c r="BF20" s="63" t="e">
        <f>#N/A</f>
        <v>#N/A</v>
      </c>
      <c r="BG20" s="63" t="e">
        <f>#N/A</f>
        <v>#N/A</v>
      </c>
      <c r="BH20" s="61"/>
      <c r="BI20" s="62" t="e">
        <f>#N/A</f>
        <v>#N/A</v>
      </c>
      <c r="BJ20" s="63" t="e">
        <f>#N/A</f>
        <v>#N/A</v>
      </c>
      <c r="BK20" s="63" t="e">
        <f>#N/A</f>
        <v>#N/A</v>
      </c>
      <c r="BL20" s="61"/>
      <c r="BM20" s="62" t="e">
        <f>#N/A</f>
        <v>#N/A</v>
      </c>
      <c r="BN20" s="63" t="e">
        <f>#N/A</f>
        <v>#N/A</v>
      </c>
      <c r="BO20" s="63" t="e">
        <f>#N/A</f>
        <v>#N/A</v>
      </c>
    </row>
    <row r="21" spans="1:67" ht="12" customHeight="1">
      <c r="A21" s="37"/>
      <c r="B21" s="72"/>
      <c r="C21" s="34"/>
      <c r="D21" s="73"/>
      <c r="E21" s="37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8"/>
      <c r="AA21" s="55"/>
      <c r="AB21" s="37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8"/>
      <c r="AT21" s="55"/>
      <c r="AU21" s="55"/>
      <c r="AV21" s="4"/>
      <c r="AW21" s="41"/>
      <c r="BA21" s="62" t="e">
        <f>#N/A</f>
        <v>#N/A</v>
      </c>
      <c r="BB21" s="63" t="e">
        <f>#N/A</f>
        <v>#N/A</v>
      </c>
      <c r="BC21" s="63" t="e">
        <f>#N/A</f>
        <v>#N/A</v>
      </c>
      <c r="BD21" s="61"/>
      <c r="BE21" s="62" t="e">
        <f>#N/A</f>
        <v>#N/A</v>
      </c>
      <c r="BF21" s="63" t="e">
        <f>#N/A</f>
        <v>#N/A</v>
      </c>
      <c r="BG21" s="63" t="e">
        <f>#N/A</f>
        <v>#N/A</v>
      </c>
      <c r="BH21" s="61"/>
      <c r="BI21" s="62" t="e">
        <f>#N/A</f>
        <v>#N/A</v>
      </c>
      <c r="BJ21" s="63" t="e">
        <f>#N/A</f>
        <v>#N/A</v>
      </c>
      <c r="BK21" s="63" t="e">
        <f>#N/A</f>
        <v>#N/A</v>
      </c>
      <c r="BL21" s="61"/>
      <c r="BM21" s="62" t="e">
        <f>#N/A</f>
        <v>#N/A</v>
      </c>
      <c r="BN21" s="63" t="e">
        <f>#N/A</f>
        <v>#N/A</v>
      </c>
      <c r="BO21" s="63" t="e">
        <f>#N/A</f>
        <v>#N/A</v>
      </c>
    </row>
    <row r="22" spans="1:67" ht="12" customHeight="1">
      <c r="A22" s="95"/>
      <c r="B22" s="96"/>
      <c r="C22" s="97"/>
      <c r="D22" s="98"/>
      <c r="E22" s="95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9"/>
      <c r="AA22" s="100"/>
      <c r="AB22" s="95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9"/>
      <c r="AT22" s="100"/>
      <c r="AU22" s="100"/>
      <c r="AV22" s="4"/>
      <c r="AW22" s="40"/>
      <c r="BA22" s="62" t="e">
        <f>#N/A</f>
        <v>#N/A</v>
      </c>
      <c r="BB22" s="63" t="e">
        <f>#N/A</f>
        <v>#N/A</v>
      </c>
      <c r="BC22" s="63" t="e">
        <f>#N/A</f>
        <v>#N/A</v>
      </c>
      <c r="BD22" s="61"/>
      <c r="BE22" s="62" t="e">
        <f>#N/A</f>
        <v>#N/A</v>
      </c>
      <c r="BF22" s="63" t="e">
        <f>#N/A</f>
        <v>#N/A</v>
      </c>
      <c r="BG22" s="63" t="e">
        <f>#N/A</f>
        <v>#N/A</v>
      </c>
      <c r="BH22" s="61"/>
      <c r="BI22" s="62" t="e">
        <f>#N/A</f>
        <v>#N/A</v>
      </c>
      <c r="BJ22" s="63" t="e">
        <f>#N/A</f>
        <v>#N/A</v>
      </c>
      <c r="BK22" s="63" t="e">
        <f>#N/A</f>
        <v>#N/A</v>
      </c>
      <c r="BL22" s="61"/>
      <c r="BM22" s="62" t="e">
        <f>#N/A</f>
        <v>#N/A</v>
      </c>
      <c r="BN22" s="63" t="e">
        <f>#N/A</f>
        <v>#N/A</v>
      </c>
      <c r="BO22" s="63" t="e">
        <f>#N/A</f>
        <v>#N/A</v>
      </c>
    </row>
    <row r="23" spans="1:67" ht="12" customHeight="1">
      <c r="A23" s="37"/>
      <c r="B23" s="72"/>
      <c r="C23" s="34"/>
      <c r="D23" s="73"/>
      <c r="E23" s="37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8"/>
      <c r="AA23" s="55"/>
      <c r="AB23" s="37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8"/>
      <c r="AT23" s="55"/>
      <c r="AU23" s="55"/>
      <c r="AV23" s="4"/>
      <c r="AW23" s="41"/>
      <c r="BA23" s="62" t="e">
        <f>#N/A</f>
        <v>#N/A</v>
      </c>
      <c r="BB23" s="63" t="e">
        <f>#N/A</f>
        <v>#N/A</v>
      </c>
      <c r="BC23" s="63" t="e">
        <f>#N/A</f>
        <v>#N/A</v>
      </c>
      <c r="BD23" s="61"/>
      <c r="BE23" s="62" t="e">
        <f>#N/A</f>
        <v>#N/A</v>
      </c>
      <c r="BF23" s="63" t="e">
        <f>#N/A</f>
        <v>#N/A</v>
      </c>
      <c r="BG23" s="63" t="e">
        <f>#N/A</f>
        <v>#N/A</v>
      </c>
      <c r="BH23" s="61"/>
      <c r="BI23" s="62" t="e">
        <f>#N/A</f>
        <v>#N/A</v>
      </c>
      <c r="BJ23" s="63" t="e">
        <f>#N/A</f>
        <v>#N/A</v>
      </c>
      <c r="BK23" s="63" t="e">
        <f>#N/A</f>
        <v>#N/A</v>
      </c>
      <c r="BL23" s="61"/>
      <c r="BM23" s="62" t="e">
        <f>#N/A</f>
        <v>#N/A</v>
      </c>
      <c r="BN23" s="63" t="e">
        <f>#N/A</f>
        <v>#N/A</v>
      </c>
      <c r="BO23" s="63" t="e">
        <f>#N/A</f>
        <v>#N/A</v>
      </c>
    </row>
    <row r="24" spans="1:67" ht="12" customHeight="1">
      <c r="A24" s="95"/>
      <c r="B24" s="96"/>
      <c r="C24" s="97"/>
      <c r="D24" s="98"/>
      <c r="E24" s="95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9"/>
      <c r="AA24" s="100"/>
      <c r="AB24" s="95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9"/>
      <c r="AT24" s="100"/>
      <c r="AU24" s="100"/>
      <c r="AV24" s="4"/>
      <c r="AW24" s="40"/>
      <c r="BA24" s="62" t="e">
        <f>#N/A</f>
        <v>#N/A</v>
      </c>
      <c r="BB24" s="63" t="e">
        <f>#N/A</f>
        <v>#N/A</v>
      </c>
      <c r="BC24" s="63" t="e">
        <f>#N/A</f>
        <v>#N/A</v>
      </c>
      <c r="BD24" s="61"/>
      <c r="BE24" s="62" t="e">
        <f>#N/A</f>
        <v>#N/A</v>
      </c>
      <c r="BF24" s="63" t="e">
        <f>#N/A</f>
        <v>#N/A</v>
      </c>
      <c r="BG24" s="63" t="e">
        <f>#N/A</f>
        <v>#N/A</v>
      </c>
      <c r="BH24" s="61"/>
      <c r="BI24" s="62" t="e">
        <f>#N/A</f>
        <v>#N/A</v>
      </c>
      <c r="BJ24" s="63" t="e">
        <f>#N/A</f>
        <v>#N/A</v>
      </c>
      <c r="BK24" s="63" t="e">
        <f>#N/A</f>
        <v>#N/A</v>
      </c>
      <c r="BL24" s="61"/>
      <c r="BM24" s="62" t="e">
        <f>#N/A</f>
        <v>#N/A</v>
      </c>
      <c r="BN24" s="63" t="e">
        <f>#N/A</f>
        <v>#N/A</v>
      </c>
      <c r="BO24" s="63" t="e">
        <f>#N/A</f>
        <v>#N/A</v>
      </c>
    </row>
    <row r="25" spans="1:67" ht="12" customHeight="1">
      <c r="A25" s="37"/>
      <c r="B25" s="72"/>
      <c r="C25" s="34"/>
      <c r="D25" s="73"/>
      <c r="E25" s="37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8"/>
      <c r="AA25" s="55"/>
      <c r="AB25" s="37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8"/>
      <c r="AT25" s="55"/>
      <c r="AU25" s="55"/>
      <c r="AV25" s="4"/>
      <c r="AW25" s="41"/>
      <c r="BA25" s="62" t="e">
        <f>#N/A</f>
        <v>#N/A</v>
      </c>
      <c r="BB25" s="63" t="e">
        <f>#N/A</f>
        <v>#N/A</v>
      </c>
      <c r="BC25" s="63" t="e">
        <f>#N/A</f>
        <v>#N/A</v>
      </c>
      <c r="BD25" s="61"/>
      <c r="BE25" s="62" t="e">
        <f>#N/A</f>
        <v>#N/A</v>
      </c>
      <c r="BF25" s="63" t="e">
        <f>#N/A</f>
        <v>#N/A</v>
      </c>
      <c r="BG25" s="63" t="e">
        <f>#N/A</f>
        <v>#N/A</v>
      </c>
      <c r="BH25" s="61"/>
      <c r="BI25" s="62" t="e">
        <f>#N/A</f>
        <v>#N/A</v>
      </c>
      <c r="BJ25" s="63" t="e">
        <f>#N/A</f>
        <v>#N/A</v>
      </c>
      <c r="BK25" s="63" t="e">
        <f>#N/A</f>
        <v>#N/A</v>
      </c>
      <c r="BL25" s="61"/>
      <c r="BM25" s="62" t="e">
        <f>#N/A</f>
        <v>#N/A</v>
      </c>
      <c r="BN25" s="63" t="e">
        <f>#N/A</f>
        <v>#N/A</v>
      </c>
      <c r="BO25" s="63" t="e">
        <f>#N/A</f>
        <v>#N/A</v>
      </c>
    </row>
    <row r="26" spans="1:67" ht="12" customHeight="1">
      <c r="A26" s="95"/>
      <c r="B26" s="96"/>
      <c r="C26" s="97"/>
      <c r="D26" s="98"/>
      <c r="E26" s="95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9"/>
      <c r="AA26" s="100"/>
      <c r="AB26" s="95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9"/>
      <c r="AT26" s="100"/>
      <c r="AU26" s="100"/>
      <c r="AV26" s="4"/>
      <c r="AW26" s="40"/>
      <c r="BA26" s="62" t="e">
        <f>#N/A</f>
        <v>#N/A</v>
      </c>
      <c r="BB26" s="63" t="e">
        <f>#N/A</f>
        <v>#N/A</v>
      </c>
      <c r="BC26" s="63" t="e">
        <f>#N/A</f>
        <v>#N/A</v>
      </c>
      <c r="BD26" s="61"/>
      <c r="BE26" s="62" t="e">
        <f>#N/A</f>
        <v>#N/A</v>
      </c>
      <c r="BF26" s="63" t="e">
        <f>#N/A</f>
        <v>#N/A</v>
      </c>
      <c r="BG26" s="63" t="e">
        <f>#N/A</f>
        <v>#N/A</v>
      </c>
      <c r="BH26" s="61"/>
      <c r="BI26" s="62" t="e">
        <f>#N/A</f>
        <v>#N/A</v>
      </c>
      <c r="BJ26" s="63" t="e">
        <f>#N/A</f>
        <v>#N/A</v>
      </c>
      <c r="BK26" s="63" t="e">
        <f>#N/A</f>
        <v>#N/A</v>
      </c>
      <c r="BL26" s="61"/>
      <c r="BM26" s="62" t="e">
        <f>#N/A</f>
        <v>#N/A</v>
      </c>
      <c r="BN26" s="63" t="e">
        <f>#N/A</f>
        <v>#N/A</v>
      </c>
      <c r="BO26" s="63" t="e">
        <f>#N/A</f>
        <v>#N/A</v>
      </c>
    </row>
    <row r="27" spans="1:67" ht="12" customHeight="1">
      <c r="A27" s="37"/>
      <c r="B27" s="72"/>
      <c r="C27" s="34"/>
      <c r="D27" s="73"/>
      <c r="E27" s="37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8"/>
      <c r="AA27" s="55"/>
      <c r="AB27" s="37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8"/>
      <c r="AT27" s="55"/>
      <c r="AU27" s="55"/>
      <c r="AV27" s="4"/>
      <c r="AW27" s="41"/>
      <c r="BA27" s="62" t="e">
        <f>#N/A</f>
        <v>#N/A</v>
      </c>
      <c r="BB27" s="63" t="e">
        <f>#N/A</f>
        <v>#N/A</v>
      </c>
      <c r="BC27" s="63" t="e">
        <f>#N/A</f>
        <v>#N/A</v>
      </c>
      <c r="BD27" s="61"/>
      <c r="BE27" s="62" t="e">
        <f>#N/A</f>
        <v>#N/A</v>
      </c>
      <c r="BF27" s="63" t="e">
        <f>#N/A</f>
        <v>#N/A</v>
      </c>
      <c r="BG27" s="63" t="e">
        <f>#N/A</f>
        <v>#N/A</v>
      </c>
      <c r="BH27" s="61"/>
      <c r="BI27" s="62" t="e">
        <f>#N/A</f>
        <v>#N/A</v>
      </c>
      <c r="BJ27" s="63" t="e">
        <f>#N/A</f>
        <v>#N/A</v>
      </c>
      <c r="BK27" s="63" t="e">
        <f>#N/A</f>
        <v>#N/A</v>
      </c>
      <c r="BL27" s="61"/>
      <c r="BM27" s="62" t="e">
        <f>#N/A</f>
        <v>#N/A</v>
      </c>
      <c r="BN27" s="63" t="e">
        <f>#N/A</f>
        <v>#N/A</v>
      </c>
      <c r="BO27" s="63" t="e">
        <f>#N/A</f>
        <v>#N/A</v>
      </c>
    </row>
    <row r="28" spans="1:67" ht="12" customHeight="1">
      <c r="A28" s="95"/>
      <c r="B28" s="96"/>
      <c r="C28" s="97"/>
      <c r="D28" s="98"/>
      <c r="E28" s="95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9"/>
      <c r="AA28" s="100"/>
      <c r="AB28" s="95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9"/>
      <c r="AT28" s="100"/>
      <c r="AU28" s="100"/>
      <c r="AV28" s="4"/>
      <c r="AW28" s="40"/>
      <c r="BA28" s="62" t="e">
        <f>#N/A</f>
        <v>#N/A</v>
      </c>
      <c r="BB28" s="63" t="e">
        <f>#N/A</f>
        <v>#N/A</v>
      </c>
      <c r="BC28" s="63" t="e">
        <f>#N/A</f>
        <v>#N/A</v>
      </c>
      <c r="BD28" s="61"/>
      <c r="BE28" s="62" t="e">
        <f>#N/A</f>
        <v>#N/A</v>
      </c>
      <c r="BF28" s="63" t="e">
        <f>#N/A</f>
        <v>#N/A</v>
      </c>
      <c r="BG28" s="63" t="e">
        <f>#N/A</f>
        <v>#N/A</v>
      </c>
      <c r="BH28" s="61"/>
      <c r="BI28" s="62" t="e">
        <f>#N/A</f>
        <v>#N/A</v>
      </c>
      <c r="BJ28" s="63" t="e">
        <f>#N/A</f>
        <v>#N/A</v>
      </c>
      <c r="BK28" s="63" t="e">
        <f>#N/A</f>
        <v>#N/A</v>
      </c>
      <c r="BL28" s="61"/>
      <c r="BM28" s="62" t="e">
        <f>#N/A</f>
        <v>#N/A</v>
      </c>
      <c r="BN28" s="63" t="e">
        <f>#N/A</f>
        <v>#N/A</v>
      </c>
      <c r="BO28" s="63" t="e">
        <f>#N/A</f>
        <v>#N/A</v>
      </c>
    </row>
    <row r="29" spans="1:67" ht="12" customHeight="1">
      <c r="A29" s="37"/>
      <c r="B29" s="72"/>
      <c r="C29" s="34"/>
      <c r="D29" s="73"/>
      <c r="E29" s="37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8"/>
      <c r="AA29" s="55"/>
      <c r="AB29" s="37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8"/>
      <c r="AT29" s="55"/>
      <c r="AU29" s="55"/>
      <c r="AV29" s="4"/>
      <c r="AW29" s="41"/>
      <c r="BA29" s="62" t="e">
        <f>#N/A</f>
        <v>#N/A</v>
      </c>
      <c r="BB29" s="63" t="e">
        <f>#N/A</f>
        <v>#N/A</v>
      </c>
      <c r="BC29" s="63" t="e">
        <f>#N/A</f>
        <v>#N/A</v>
      </c>
      <c r="BD29" s="61"/>
      <c r="BE29" s="62" t="e">
        <f>#N/A</f>
        <v>#N/A</v>
      </c>
      <c r="BF29" s="63" t="e">
        <f>#N/A</f>
        <v>#N/A</v>
      </c>
      <c r="BG29" s="63" t="e">
        <f>#N/A</f>
        <v>#N/A</v>
      </c>
      <c r="BH29" s="61"/>
      <c r="BI29" s="62" t="e">
        <f>#N/A</f>
        <v>#N/A</v>
      </c>
      <c r="BJ29" s="63" t="e">
        <f>#N/A</f>
        <v>#N/A</v>
      </c>
      <c r="BK29" s="63" t="e">
        <f>#N/A</f>
        <v>#N/A</v>
      </c>
      <c r="BL29" s="61"/>
      <c r="BM29" s="62" t="e">
        <f>#N/A</f>
        <v>#N/A</v>
      </c>
      <c r="BN29" s="63" t="e">
        <f>#N/A</f>
        <v>#N/A</v>
      </c>
      <c r="BO29" s="63" t="e">
        <f>#N/A</f>
        <v>#N/A</v>
      </c>
    </row>
    <row r="30" spans="1:67" ht="12" customHeight="1">
      <c r="A30" s="37"/>
      <c r="B30" s="72"/>
      <c r="C30" s="34"/>
      <c r="D30" s="73"/>
      <c r="E30" s="37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8"/>
      <c r="AA30" s="55"/>
      <c r="AB30" s="37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8"/>
      <c r="AT30" s="55"/>
      <c r="AU30" s="55"/>
      <c r="AV30" s="4"/>
      <c r="AW30" s="41"/>
      <c r="BA30" s="62" t="e">
        <f>#N/A</f>
        <v>#N/A</v>
      </c>
      <c r="BB30" s="63" t="e">
        <f>#N/A</f>
        <v>#N/A</v>
      </c>
      <c r="BC30" s="63" t="e">
        <f>#N/A</f>
        <v>#N/A</v>
      </c>
      <c r="BD30" s="61"/>
      <c r="BE30" s="62" t="e">
        <f>#N/A</f>
        <v>#N/A</v>
      </c>
      <c r="BF30" s="63" t="e">
        <f>#N/A</f>
        <v>#N/A</v>
      </c>
      <c r="BG30" s="63" t="e">
        <f>#N/A</f>
        <v>#N/A</v>
      </c>
      <c r="BH30" s="61"/>
      <c r="BI30" s="62" t="e">
        <f>#N/A</f>
        <v>#N/A</v>
      </c>
      <c r="BJ30" s="63" t="e">
        <f>#N/A</f>
        <v>#N/A</v>
      </c>
      <c r="BK30" s="63" t="e">
        <f>#N/A</f>
        <v>#N/A</v>
      </c>
      <c r="BL30" s="61"/>
      <c r="BM30" s="62" t="e">
        <f>#N/A</f>
        <v>#N/A</v>
      </c>
      <c r="BN30" s="63" t="e">
        <f>#N/A</f>
        <v>#N/A</v>
      </c>
      <c r="BO30" s="63" t="e">
        <f>#N/A</f>
        <v>#N/A</v>
      </c>
    </row>
    <row r="31" spans="1:67" ht="12" customHeight="1">
      <c r="A31" s="37"/>
      <c r="B31" s="72"/>
      <c r="C31" s="34"/>
      <c r="D31" s="73"/>
      <c r="E31" s="37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8"/>
      <c r="AA31" s="55"/>
      <c r="AB31" s="37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8"/>
      <c r="AT31" s="55"/>
      <c r="AU31" s="55"/>
      <c r="AV31" s="4"/>
      <c r="AW31" s="41"/>
      <c r="BA31" s="62" t="e">
        <f>#N/A</f>
        <v>#N/A</v>
      </c>
      <c r="BB31" s="63" t="e">
        <f>#N/A</f>
        <v>#N/A</v>
      </c>
      <c r="BC31" s="63" t="e">
        <f>#N/A</f>
        <v>#N/A</v>
      </c>
      <c r="BD31" s="61"/>
      <c r="BE31" s="62" t="e">
        <f>#N/A</f>
        <v>#N/A</v>
      </c>
      <c r="BF31" s="63" t="e">
        <f>#N/A</f>
        <v>#N/A</v>
      </c>
      <c r="BG31" s="63" t="e">
        <f>#N/A</f>
        <v>#N/A</v>
      </c>
      <c r="BH31" s="61"/>
      <c r="BI31" s="62" t="e">
        <f>#N/A</f>
        <v>#N/A</v>
      </c>
      <c r="BJ31" s="63" t="e">
        <f>#N/A</f>
        <v>#N/A</v>
      </c>
      <c r="BK31" s="63" t="e">
        <f>#N/A</f>
        <v>#N/A</v>
      </c>
      <c r="BL31" s="61"/>
      <c r="BM31" s="62" t="e">
        <f>#N/A</f>
        <v>#N/A</v>
      </c>
      <c r="BN31" s="63" t="e">
        <f>#N/A</f>
        <v>#N/A</v>
      </c>
      <c r="BO31" s="63" t="e">
        <f>#N/A</f>
        <v>#N/A</v>
      </c>
    </row>
    <row r="32" spans="1:67" ht="12" customHeight="1">
      <c r="A32" s="37"/>
      <c r="B32" s="72"/>
      <c r="C32" s="34"/>
      <c r="D32" s="73"/>
      <c r="E32" s="37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8"/>
      <c r="AA32" s="55"/>
      <c r="AB32" s="37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8"/>
      <c r="AT32" s="55"/>
      <c r="AU32" s="55"/>
      <c r="AV32" s="4"/>
      <c r="AW32" s="41"/>
      <c r="BA32" s="62" t="e">
        <f>#N/A</f>
        <v>#N/A</v>
      </c>
      <c r="BB32" s="63" t="e">
        <f>#N/A</f>
        <v>#N/A</v>
      </c>
      <c r="BC32" s="63" t="e">
        <f>#N/A</f>
        <v>#N/A</v>
      </c>
      <c r="BD32" s="61"/>
      <c r="BE32" s="62" t="e">
        <f>#N/A</f>
        <v>#N/A</v>
      </c>
      <c r="BF32" s="63" t="e">
        <f>#N/A</f>
        <v>#N/A</v>
      </c>
      <c r="BG32" s="63" t="e">
        <f>#N/A</f>
        <v>#N/A</v>
      </c>
      <c r="BH32" s="61"/>
      <c r="BI32" s="62" t="e">
        <f>#N/A</f>
        <v>#N/A</v>
      </c>
      <c r="BJ32" s="63" t="e">
        <f>#N/A</f>
        <v>#N/A</v>
      </c>
      <c r="BK32" s="63" t="e">
        <f>#N/A</f>
        <v>#N/A</v>
      </c>
      <c r="BL32" s="61"/>
      <c r="BM32" s="62" t="e">
        <f>#N/A</f>
        <v>#N/A</v>
      </c>
      <c r="BN32" s="63" t="e">
        <f>#N/A</f>
        <v>#N/A</v>
      </c>
      <c r="BO32" s="63" t="e">
        <f>#N/A</f>
        <v>#N/A</v>
      </c>
    </row>
    <row r="33" spans="1:67" ht="12" customHeight="1" thickBot="1">
      <c r="A33" s="49"/>
      <c r="B33" s="75"/>
      <c r="C33" s="50"/>
      <c r="D33" s="76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1"/>
      <c r="AA33" s="56"/>
      <c r="AB33" s="49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1"/>
      <c r="AT33" s="56"/>
      <c r="AU33" s="56"/>
      <c r="AV33" s="4"/>
      <c r="AW33" s="53"/>
      <c r="BA33" s="62" t="e">
        <f>#N/A</f>
        <v>#N/A</v>
      </c>
      <c r="BB33" s="63" t="e">
        <f>#N/A</f>
        <v>#N/A</v>
      </c>
      <c r="BC33" s="63" t="e">
        <f>#N/A</f>
        <v>#N/A</v>
      </c>
      <c r="BD33" s="61"/>
      <c r="BE33" s="62" t="e">
        <f>#N/A</f>
        <v>#N/A</v>
      </c>
      <c r="BF33" s="63" t="e">
        <f>#N/A</f>
        <v>#N/A</v>
      </c>
      <c r="BG33" s="63" t="e">
        <f>#N/A</f>
        <v>#N/A</v>
      </c>
      <c r="BH33" s="61"/>
      <c r="BI33" s="62" t="e">
        <f>#N/A</f>
        <v>#N/A</v>
      </c>
      <c r="BJ33" s="63" t="e">
        <f>#N/A</f>
        <v>#N/A</v>
      </c>
      <c r="BK33" s="63" t="e">
        <f>#N/A</f>
        <v>#N/A</v>
      </c>
      <c r="BL33" s="61"/>
      <c r="BM33" s="62" t="e">
        <f>#N/A</f>
        <v>#N/A</v>
      </c>
      <c r="BN33" s="63" t="e">
        <f>#N/A</f>
        <v>#N/A</v>
      </c>
      <c r="BO33" s="63" t="e">
        <f>#N/A</f>
        <v>#N/A</v>
      </c>
    </row>
    <row r="39" spans="2:55" ht="26.25">
      <c r="B39" s="21"/>
      <c r="C39" s="21"/>
      <c r="D39" s="21"/>
      <c r="E39" s="21"/>
      <c r="F39" s="21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25"/>
      <c r="AW39" s="22"/>
      <c r="AX39" s="20"/>
      <c r="AY39" s="19"/>
      <c r="AZ39" s="20"/>
      <c r="BA39" s="20"/>
      <c r="BB39" s="20"/>
      <c r="BC39" s="20"/>
    </row>
    <row r="40" spans="2:55" ht="26.25">
      <c r="B40" s="21"/>
      <c r="C40" s="21"/>
      <c r="D40" s="21"/>
      <c r="E40" s="21"/>
      <c r="F40" s="21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25"/>
      <c r="AW40" s="22"/>
      <c r="AX40" s="20"/>
      <c r="AY40" s="19"/>
      <c r="AZ40" s="20"/>
      <c r="BA40" s="20"/>
      <c r="BB40" s="20"/>
      <c r="BC40" s="20"/>
    </row>
    <row r="41" spans="2:49" ht="26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4"/>
      <c r="AW41" s="23"/>
    </row>
    <row r="42" spans="2:49" ht="26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4"/>
      <c r="AW42" s="23"/>
    </row>
    <row r="43" spans="2:49" ht="26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4"/>
      <c r="AW43" s="23"/>
    </row>
    <row r="44" spans="2:49" ht="26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4"/>
      <c r="AW44" s="23"/>
    </row>
    <row r="45" spans="2:49" ht="26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4"/>
      <c r="AW45" s="23"/>
    </row>
    <row r="46" spans="2:49" ht="26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4"/>
      <c r="AW46" s="23"/>
    </row>
    <row r="47" spans="2:49" ht="26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4"/>
      <c r="AW47" s="23"/>
    </row>
    <row r="48" spans="2:49" ht="26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4"/>
      <c r="AW48" s="23"/>
    </row>
    <row r="49" spans="2:49" ht="26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4"/>
      <c r="AW49" s="23"/>
    </row>
    <row r="50" spans="2:49" ht="26.2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4"/>
      <c r="AW50" s="23"/>
    </row>
    <row r="51" spans="2:49" ht="26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4"/>
      <c r="AW51" s="23"/>
    </row>
  </sheetData>
  <sheetProtection/>
  <mergeCells count="7">
    <mergeCell ref="AX2:AX5"/>
    <mergeCell ref="AZ2:AZ5"/>
    <mergeCell ref="BI4:BI5"/>
    <mergeCell ref="BM4:BM5"/>
    <mergeCell ref="BA4:BA5"/>
    <mergeCell ref="BE4:BE5"/>
    <mergeCell ref="AY2:AY5"/>
  </mergeCells>
  <printOptions/>
  <pageMargins left="0.15748031496062992" right="0" top="0" bottom="0" header="0" footer="0"/>
  <pageSetup fitToHeight="32" fitToWidth="27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2023-08-28T09:58:54Z</cp:lastPrinted>
  <dcterms:created xsi:type="dcterms:W3CDTF">2001-10-22T13:34:35Z</dcterms:created>
  <dcterms:modified xsi:type="dcterms:W3CDTF">2023-08-28T10:03:22Z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